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25" activeTab="3"/>
  </bookViews>
  <sheets>
    <sheet name="Schedule MAND_Spares_3" sheetId="1" r:id="rId1"/>
    <sheet name="Schedule 132kv Cable_2A" sheetId="2" r:id="rId2"/>
    <sheet name="Schedule 132kv Cable_2B" sheetId="3" r:id="rId3"/>
    <sheet name="Schedule 132kv Cable_2C" sheetId="4" r:id="rId4"/>
  </sheets>
  <definedNames>
    <definedName name="_xlnm.Print_Area" localSheetId="1">'Schedule 132kv Cable_2A'!$A$1:$N$50</definedName>
    <definedName name="_xlnm.Print_Titles" localSheetId="1">'Schedule 132kv Cable_2A'!$10:$14</definedName>
    <definedName name="_xlnm.Print_Area" localSheetId="2">'Schedule 132kv Cable_2B'!$A$1:$J$52</definedName>
    <definedName name="_xlnm.Print_Titles" localSheetId="2">'Schedule 132kv Cable_2B'!$11:$14</definedName>
    <definedName name="_xlnm.Print_Area" localSheetId="3">'Schedule 132kv Cable_2C'!$A$1:$I$60</definedName>
    <definedName name="_xlnm.Print_Titles" localSheetId="3">'Schedule 132kv Cable_2C'!$11:$14</definedName>
    <definedName name="_xlnm.Print_Area" localSheetId="0">'Schedule MAND_Spares_3'!$A$1:$O$30</definedName>
    <definedName name="_xlnm.Print_Titles" localSheetId="0">('Schedule MAND_Spares_3'!$A:$E,'Schedule MAND_Spares_3'!$10:$12)</definedName>
    <definedName name="Excel_BuiltIn_Print_Area_3_1">'Schedule 132kv Cable_2B'!$A$1:$J$51</definedName>
    <definedName name="Excel_BuiltIn_Print_Area_4_1">'Schedule 132kv Cable_2C'!$A$1:$I$58</definedName>
    <definedName name="Excel_BuiltIn_Print_Titles_1_1">('Schedule MAND_Spares_3'!$A$1:$E$65532,'Schedule MAND_Spares_3'!$10:$12)</definedName>
    <definedName name="Arial">'Schedule 132kv Cable_2A'!$A$3</definedName>
    <definedName name="Excel_BuiltIn_Print_Area_1_1_1">'Schedule MAND_Spares_3'!$A$1:$O$35</definedName>
    <definedName name="Excel_BuiltIn_Print_Area_3_11">'Schedule 132kv Cable_2B'!$A$1:$J$53</definedName>
    <definedName name="Excel_BuiltIn_Print_Area_4_1_1">#REF!</definedName>
    <definedName name="Excel_BuiltIn_Print_Area_4_1_1_1">#REF!</definedName>
    <definedName name="Excel_BuiltIn_Print_Area_4_2">#REF!</definedName>
    <definedName name="Excel_BuiltIn_Print_Area_4_4">#REF!</definedName>
    <definedName name="Excel_BuiltIn_Print_Area_4_6">#REF!</definedName>
    <definedName name="Excel_BuiltIn_Print_Area_5">#REF!</definedName>
    <definedName name="Excel_BuiltIn_Print_Area_6">#REF!</definedName>
    <definedName name="Excel_BuiltIn_Print_Area_6_1">#REF!</definedName>
    <definedName name="Excel_BuiltIn_Print_Area_7">#REF!</definedName>
    <definedName name="Excel_BuiltIn_Print_Titles_1_11">('Schedule MAND_Spares_3'!$A$1:$E$65422,'Schedule MAND_Spares_3'!$10:$12)</definedName>
    <definedName name="Excel_BuiltIn_Print_Titles_1_1_1">('Schedule MAND_Spares_3'!$A$1:$E$65422,'Schedule MAND_Spares_3'!$10:$12)</definedName>
    <definedName name="Excel_BuiltIn_Print_Titles_2_1">'Schedule 132kv Cable_2B'!$A$11:$IR$14</definedName>
    <definedName name="Excel_BuiltIn_Print_Titles_2_1_1">(#REF!,#REF!)</definedName>
    <definedName name="Excel_BuiltIn_Print_Titles_3_1">#REF!</definedName>
    <definedName name="Excel_BuiltIn_Print_Titles_4_1">'Schedule 132kv Cable_2C'!$A$11:$IU$14</definedName>
    <definedName name="Excel_BuiltIn_Print_Titles_4_1_1">#REF!</definedName>
    <definedName name="Excel_BuiltIn_Print_Titles_5">#REF!</definedName>
    <definedName name="Excel_BuiltIn_Print_Titles_5_1">#REF!</definedName>
    <definedName name="Excel_BuiltIn_Print_Titles_5_1_1">#REF!</definedName>
    <definedName name="Excel_BuiltIn_Print_Titles_6">#REF!</definedName>
    <definedName name="Excel_BuiltIn_Print_Titles_6_1">#REF!</definedName>
    <definedName name="Excel_BuiltIn_Print_Titles_7">#REF!</definedName>
    <definedName name="Excel_BuiltIn_Print_Area_1_1">'Schedule MAND_Spares_3'!$A$1:$O$31</definedName>
    <definedName name="Excel_BuiltIn_Print_Titles_1_1_1_1">('Schedule MAND_Spares_3'!$A$1:$E$65529,'Schedule MAND_Spares_3'!$10:$12)</definedName>
  </definedNames>
  <calcPr fullCalcOnLoad="1"/>
</workbook>
</file>

<file path=xl/sharedStrings.xml><?xml version="1.0" encoding="utf-8"?>
<sst xmlns="http://schemas.openxmlformats.org/spreadsheetml/2006/main" count="302" uniqueCount="174">
  <si>
    <t>ORISSA POWER TRANSMISSION CORPORATION LIMITED</t>
  </si>
  <si>
    <r>
      <t xml:space="preserve">Supply &amp; Laying of </t>
    </r>
    <r>
      <rPr>
        <b/>
        <sz val="12"/>
        <color indexed="8"/>
        <rFont val="Arial"/>
        <family val="2"/>
      </rPr>
      <t>132 KV XLPE Double Circuit (4 cable per Circuit including one spare) underground 1000 Sq. mm annealed Copper XLPE EHV Cable</t>
    </r>
    <r>
      <rPr>
        <sz val="12"/>
        <color indexed="8"/>
        <rFont val="Arial"/>
        <family val="2"/>
      </rPr>
      <t xml:space="preserve"> with Associated Accessories including services for laying, jointing, terminations, site testing, commissioning the complete cable system  including Civil works for:</t>
    </r>
  </si>
  <si>
    <r>
      <t>1)</t>
    </r>
    <r>
      <rPr>
        <sz val="10.5"/>
        <rFont val="Times New Roman"/>
        <family val="1"/>
      </rPr>
      <t xml:space="preserve"> </t>
    </r>
    <r>
      <rPr>
        <b/>
        <sz val="10.5"/>
        <rFont val="Times New Roman"/>
        <family val="1"/>
      </rPr>
      <t>Substation gantry at Chandaka Grid S/S to Location no 4 of existing 132 KV OH double circuit Line from 220/132/33 kV SS Chandaka to 132 KV SS Ranasinghapur / Nimapara</t>
    </r>
  </si>
  <si>
    <t>2) Substation Gantry of Chandaka Grid S/S to Location no 4 of existing 132 KV OH double circuit Line from 220/132/33 kV SS Chandaka to 132 KV SS Mancheswar.</t>
  </si>
  <si>
    <t>BID DOCUMENT No.:  SR. G.M-CPC-TENDER-132 KV CABLE-OPTCL-  55  /2011</t>
  </si>
  <si>
    <t>(Equipment/Materials Price Break-up of Ex-works Prices against Package-132 KV UNDERGROUND CABLE)</t>
  </si>
  <si>
    <t>Bidder's Name &amp; Address:</t>
  </si>
  <si>
    <t>To,</t>
  </si>
  <si>
    <t>Orissa Power Transmission Corporation Ltd.</t>
  </si>
  <si>
    <t>Bhubneshwar</t>
  </si>
  <si>
    <t xml:space="preserve">PART-I, SCHEDULE-3 (FOR MANDATORY SPARES) 132 KV UNDERGROUND CABLE(ANNELED COOPPER) </t>
  </si>
  <si>
    <t>PRICE TO BE QUOTED IN INR</t>
  </si>
  <si>
    <t>Sl. No.</t>
  </si>
  <si>
    <t>SUPPLY OF MANDATORY SPARES FOR THE FOLLOWING EQUIPMENTS.
(As per Technical Specification)</t>
  </si>
  <si>
    <t>Unit</t>
  </si>
  <si>
    <t>QTY for Chandaka- Nimapara 132kV DC Rout length 226M</t>
  </si>
  <si>
    <t>QTY for Chandaka- Mancheswar 132kV DC Rout length 587M</t>
  </si>
  <si>
    <t>TOTAL QTY</t>
  </si>
  <si>
    <t>Unit Ex-works (Rs.)</t>
  </si>
  <si>
    <t>Total Ex-works (Rs.)</t>
  </si>
  <si>
    <t>Mode of Transaction/
(Bought out/Direct)</t>
  </si>
  <si>
    <t>Excise Duty (Rs.)</t>
  </si>
  <si>
    <t>Sales Tax/VAT (Rs.)</t>
  </si>
  <si>
    <t>Other levies
 (if any) in Rs.</t>
  </si>
  <si>
    <t>Unit (F&amp;I)  in Rs.</t>
  </si>
  <si>
    <t>Total (F&amp;I)  in Rs.</t>
  </si>
  <si>
    <t>Total Price  in Rs.</t>
  </si>
  <si>
    <t>132 kV  Outdoor type cable end Terminations suitable for single core 1000 Sq mm copper cable with corrugated Aluminium sheath.</t>
  </si>
  <si>
    <t>Nos</t>
  </si>
  <si>
    <t xml:space="preserve">Single phase link boxes with SVL </t>
  </si>
  <si>
    <t xml:space="preserve">Single phase link boxes with out SVL </t>
  </si>
  <si>
    <t>TOTAL OF SCHEDULE-3</t>
  </si>
  <si>
    <t>Note:</t>
  </si>
  <si>
    <t>1</t>
  </si>
  <si>
    <t>Before filling up rate/amount etc. in the schedules bidders are requested to read carefully the instruction given in Vol-I of Bidding Document.</t>
  </si>
  <si>
    <t>Bidders are required to fill up amount in all column except shaded portion.</t>
  </si>
  <si>
    <t xml:space="preserve">Bidders are requested to not leave any column blank. If any column is left blank it shall be considered that amount against those items are included in any other item and the total amount for that item shall be calculated as free of cost (Zero value). </t>
  </si>
  <si>
    <t>Kindly enclose soft copy of the duly filled schedule in a CD with the priced copy of Bid.</t>
  </si>
  <si>
    <t>In mode of transaction column please indicate Direct/Bought-Out. For Taxes &amp; Duties on Direct/Bought-out items ref clause 6.0 of SCC (Vol-IA)</t>
  </si>
  <si>
    <t>Bidder should quoted F&amp;I including service tax, no service tax shall be paid/reimbursed on this account.</t>
  </si>
  <si>
    <t>(Signature)…………………………………..</t>
  </si>
  <si>
    <t>(Printed Name)……………………………..</t>
  </si>
  <si>
    <t>Date :</t>
  </si>
  <si>
    <t>(Designation)………………………….........</t>
  </si>
  <si>
    <t>Place:</t>
  </si>
  <si>
    <t>(Common Seal)…………………………….</t>
  </si>
  <si>
    <r>
      <t xml:space="preserve">Supply &amp; Laying of </t>
    </r>
    <r>
      <rPr>
        <b/>
        <sz val="12"/>
        <rFont val="Arial"/>
        <family val="2"/>
      </rPr>
      <t>132 KV XLPE Double Circuit (4 cable per Circuit including one spare) underground 1000 Sq. mm annealed Copper XLPE EHV Cable</t>
    </r>
    <r>
      <rPr>
        <sz val="12"/>
        <rFont val="Arial"/>
        <family val="2"/>
      </rPr>
      <t xml:space="preserve"> with Associated Accessories including services for laying, jointing, terminations, site testing, commissioning the complete cable system  including Civil works for:</t>
    </r>
  </si>
  <si>
    <r>
      <t>1)</t>
    </r>
    <r>
      <rPr>
        <sz val="12"/>
        <rFont val="Times New Roman"/>
        <family val="1"/>
      </rPr>
      <t xml:space="preserve"> </t>
    </r>
    <r>
      <rPr>
        <b/>
        <sz val="12"/>
        <rFont val="Times New Roman"/>
        <family val="1"/>
      </rPr>
      <t>Substation gantry at Chandaka Grid S/S to Location no 4 of existing 132 KV OH double circuit Line to Ranasinghapur / Nimapara S/S</t>
    </r>
  </si>
  <si>
    <t>2) Substation Gantry of Chandaka Grid S/S to Location no 3 of existing 132 KV OH double circuit Line to 132 KV Mancheswar S/S.</t>
  </si>
  <si>
    <r>
      <t>BID DOCUMENT No.:  SR. G.M-CPC-TENDER-132 KV CABLE -OPTCL –</t>
    </r>
    <r>
      <rPr>
        <b/>
        <sz val="12"/>
        <color indexed="10"/>
        <rFont val="Arial"/>
        <family val="2"/>
      </rPr>
      <t xml:space="preserve"> </t>
    </r>
    <r>
      <rPr>
        <b/>
        <sz val="12"/>
        <color indexed="8"/>
        <rFont val="Arial"/>
        <family val="2"/>
      </rPr>
      <t>55  /2011</t>
    </r>
  </si>
  <si>
    <t xml:space="preserve">PART-I, SCHEDULE-2A (FOR SUPPLY)132 KV UNDERGROUND CABLE(ANNELED COOPPER) </t>
  </si>
  <si>
    <t>SL NO</t>
  </si>
  <si>
    <t>SUPPLY OF FOLLOWING EQUIPMENT/MATERIALS
 (As per Technical Specification)</t>
  </si>
  <si>
    <t>TOTAL</t>
  </si>
  <si>
    <t>Unit Ex-works Price</t>
  </si>
  <si>
    <t>Total Ex-works Price</t>
  </si>
  <si>
    <t>Mode of Transaction (Direct or Bought-out item)</t>
  </si>
  <si>
    <t>Total Taxes &amp; Duties applicable for transaction between bidder and OPTCL and not included in the price at Column(8) [For bought-out items, taxes &amp; duties excluding Octroi/Entry Tax are invariably included in the price quoted at column(8)]</t>
  </si>
  <si>
    <t xml:space="preserve">Excise Duty </t>
  </si>
  <si>
    <t>Sales Tax</t>
  </si>
  <si>
    <t>Other Levies(if any)</t>
  </si>
  <si>
    <t>132 kV MAIN CABLE</t>
  </si>
  <si>
    <t>Supply of 132 kV,  XLPE Underground 1000 Sq. mm Single Core annealed Copper Cable with corrugated Aluminum sheath  as described in Technical Bid (For 1626 Ckt-M)</t>
  </si>
  <si>
    <t xml:space="preserve">Mts </t>
  </si>
  <si>
    <t>LINK BOXES</t>
  </si>
  <si>
    <t>Single phase link boxes with SVL suitable for 132kv XLPE under ground single core 1000 Sq mm. annealed copper cable</t>
  </si>
  <si>
    <t xml:space="preserve">Nos. </t>
  </si>
  <si>
    <t>Single phase link boxes without SVL suitable for 132kv XLPE under ground single core 1000 Sq mm. annealed copper cable</t>
  </si>
  <si>
    <t xml:space="preserve">CABLE END TERMINATIONS  </t>
  </si>
  <si>
    <t xml:space="preserve"> Design, Supply of 132 kV  Outdoor type cable end terminations with composite insulators (sealing ends) with all materials complete in all respect suitable for 132kv XLPE under ground single core annealed copper cable.</t>
  </si>
  <si>
    <t>SUPPLY OF STRUCTURES</t>
  </si>
  <si>
    <t xml:space="preserve">Supply of Galvanized PC type dead end(ONE SET for each line) including stub, cleats, bolts and nuts for termination of OH  transmission line. With 7 mtr spike (as per OPTCL drawing and specification) </t>
  </si>
  <si>
    <t>MT</t>
  </si>
  <si>
    <t>T1S column (3 sets for each D/C line)</t>
  </si>
  <si>
    <t>Isolator with earth switch (2 sets for each D/C line)</t>
  </si>
  <si>
    <t xml:space="preserve"> </t>
  </si>
  <si>
    <t>SUPPLY OF EQUIPMENT &amp; MATERIALS</t>
  </si>
  <si>
    <t>132KV S.I with earth switch with connector</t>
  </si>
  <si>
    <t>132KV LA with connector</t>
  </si>
  <si>
    <t>Vibration damper for panther</t>
  </si>
  <si>
    <t>Single Tension H/W fitting for panther.</t>
  </si>
  <si>
    <t>Sets</t>
  </si>
  <si>
    <t>Single Suspension H/W fitting for panther</t>
  </si>
  <si>
    <t>120KN Disc (Anti fog) Insulator with 5 % Extra.</t>
  </si>
  <si>
    <t>50 X 6 G.I Flat</t>
  </si>
  <si>
    <t>Danger Board, Number plate, Phase plate, anti climbing device</t>
  </si>
  <si>
    <t>T clamp Panther to Zebra</t>
  </si>
  <si>
    <t>Bonding earthing cable suitable for carrying the required fault current as indicated (connecting from termination point to single phase Link boxes)</t>
  </si>
  <si>
    <t>LS</t>
  </si>
  <si>
    <t>TOTAL OF SUPPLY (PART-I)-2A</t>
  </si>
  <si>
    <t>NOTE</t>
  </si>
  <si>
    <t>a) The destination will be SITE / Chandaka Grid Substation Odisha.
b) Unloading and Stacking of the materials part wise at the destination stores is the responsibility of the supplier.
c) The quantities indicated above are indicative only. Actual requirement shall be finalized during detail engineering.</t>
  </si>
  <si>
    <t>The quantities indicated in the table in respect of cable joints and link boxes are indicative figures for evaluation of bids. Actual requirements shall be finalized during detailed engineering. Accordingly the requirement of joints for 132 kV arrived. Any further revision of quantities shall be done at the time of award of contract .</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</si>
  <si>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t>
  </si>
  <si>
    <t>(Signature) …………………</t>
  </si>
  <si>
    <t>( Name)  …………………</t>
  </si>
  <si>
    <t>Date   :</t>
  </si>
  <si>
    <t>( Designation ) ………………</t>
  </si>
  <si>
    <t>Place :</t>
  </si>
  <si>
    <t>(Common Seal) …………………</t>
  </si>
  <si>
    <t>BID DOCUMENT No.:  SR. G.M-CPC-TENDER-132 KV CABLE-OPTCL - 55  /2011</t>
  </si>
  <si>
    <t>(Equipment/Materials Price Break-up of F&amp;I Prices against Package-132 KV UNDERGROND CABLE)</t>
  </si>
  <si>
    <t>PART-I, SCHEDULE-2B (FOR F&amp;I)  132 KV UNDERGROUND CABLE(ANNELED COOPPER)</t>
  </si>
  <si>
    <t>FREIGHT &amp; INSURANCE FOR SUPPLY OF FOLLOWING EQUIPMENTS
 (As per Technical Specification)</t>
  </si>
  <si>
    <t>Unit F&amp;I Price in INR</t>
  </si>
  <si>
    <t>Total F&amp;I Price in INR</t>
  </si>
  <si>
    <t>TOTAL OF SUPPLY (PART-I)-2B</t>
  </si>
  <si>
    <t>a) The destination will be SITE / Chandaka Grid Substation Odisha.</t>
  </si>
  <si>
    <t>b) Unloading and Stacking of the materials part wise at the destination stores is the responsibility of the supplier.</t>
  </si>
  <si>
    <t>c) The quantities indicated above are indicative only. Actual requirement shall be finalized during detail engineering.</t>
  </si>
  <si>
    <r>
      <t xml:space="preserve">Bidder should be quoted </t>
    </r>
    <r>
      <rPr>
        <b/>
        <sz val="14"/>
        <rFont val="Arial"/>
        <family val="2"/>
      </rPr>
      <t>including</t>
    </r>
    <r>
      <rPr>
        <b/>
        <sz val="11"/>
        <rFont val="Arial"/>
        <family val="2"/>
      </rPr>
      <t xml:space="preserve"> service tax, no service tax shall be paid/reimbursed.</t>
    </r>
  </si>
  <si>
    <t>(Signature) ……………………………………………</t>
  </si>
  <si>
    <t>( Name)  ………………………………………………</t>
  </si>
  <si>
    <t>( Designation ) ……………………………………….</t>
  </si>
  <si>
    <t>(Common Seal) ……………………………………</t>
  </si>
  <si>
    <r>
      <t>1)</t>
    </r>
    <r>
      <rPr>
        <sz val="13"/>
        <rFont val="Times New Roman"/>
        <family val="1"/>
      </rPr>
      <t xml:space="preserve"> </t>
    </r>
    <r>
      <rPr>
        <b/>
        <sz val="13"/>
        <rFont val="Times New Roman"/>
        <family val="1"/>
      </rPr>
      <t>Substation gantry at Chandaka Grid S/S to Location no 4 of existing 132 KV OH double circuit Line from 220/132/33 kV SS Chandaka to 132 KV SS Ranasinghapur / Nimapara</t>
    </r>
  </si>
  <si>
    <r>
      <t xml:space="preserve">2) </t>
    </r>
    <r>
      <rPr>
        <b/>
        <sz val="13"/>
        <rFont val="Arial"/>
        <family val="2"/>
      </rPr>
      <t>Substation Gantry of Chandaka Grid S/S to Location no 4 of existing 132 KV OH double circuit Line from 220/132/33 kV SS Chandaka to 132 KV SS Mancheswar.</t>
    </r>
  </si>
  <si>
    <t>BID DOCUMENT No.:  SR. G.M-CPC-TENDER-132 KV CABLE-OPTCL-  55 /2011</t>
  </si>
  <si>
    <t xml:space="preserve">( Equipment/Materials Price Break-up of Erection,Testing, commissioning and Civil works Prices against Package-132 KV UNDERGROUND CABLE) </t>
  </si>
  <si>
    <t>PART-I, SCHEDULE-2C (FOR 132 KV UNDERGROUND CABLE(ANNELED COOPPER) LAYING-ERECTION INCLUDING CIVIL WORKS)</t>
  </si>
  <si>
    <t>Erection charges</t>
  </si>
  <si>
    <t>DESCRIPTION OF ITEMS</t>
  </si>
  <si>
    <t>Unit Rate in INR</t>
  </si>
  <si>
    <t>Total Price in INR</t>
  </si>
  <si>
    <t>ERECTION,TESTING &amp; COMMISSIONING OF FOLLOWING EQUIPMENTS ALONG WITH CIVIL WORKS (As per Technical Specification)</t>
  </si>
  <si>
    <r>
      <t xml:space="preserve">CABLE ROUTE SURVEY </t>
    </r>
    <r>
      <rPr>
        <sz val="12"/>
        <rFont val="Arial"/>
        <family val="2"/>
      </rPr>
      <t>Surveying of cable route including evaluation of thermal resistivity of the soil along the cable route at an interval of 200mtr , excavation of trial pits as per field requirements, preparation of cable route profile, drawings for cable laying, final route alignment, marking lines &amp; grades, and preparing bill of materials/ lengths of the cable for the project</t>
    </r>
  </si>
  <si>
    <t>Running
Meters</t>
  </si>
  <si>
    <t>2</t>
  </si>
  <si>
    <t>charges for way leaves, Road cutting etc to be paid for various government and other agencies</t>
  </si>
  <si>
    <t xml:space="preserve">LS </t>
  </si>
  <si>
    <t>3</t>
  </si>
  <si>
    <t>LAYING OF CABLE</t>
  </si>
  <si>
    <t>3.1</t>
  </si>
  <si>
    <t>Laying of 132kV XLPE U/G single core 1000 Sq. mm annealed copper cable  for Double Circuits (4 Nos. Single core cable for each Circuit) with a trench width 2 mts and at a depth of 1.5 mtrs from top of cable, including road cutting, pulling and laying of cable including excavation in the following soils and back filling, sand filling, dewatering, including cost of RCC protective tiles, cost of route markers, warning tapes etc. Across and along CC, BT &amp; earth road, Nala crossings, bridge crossings, providing PVC pipes,Bell mouths, end caps after laying cable, labour charges and all incidental items of work for finished item of work. This includes loading, unloading and transportation of all materials to work spot.</t>
  </si>
  <si>
    <t>3.1.1</t>
  </si>
  <si>
    <t>Soft rock, red earth, stone and earth mixed with fair size boulders etc.</t>
  </si>
  <si>
    <t xml:space="preserve">Rmt </t>
  </si>
  <si>
    <t>3.1.2</t>
  </si>
  <si>
    <t>Across the road with PVC pipes including cost of PVC pipes of suitable dia.</t>
  </si>
  <si>
    <t>4</t>
  </si>
  <si>
    <r>
      <t>Thermal Backfill:</t>
    </r>
    <r>
      <rPr>
        <sz val="10.5"/>
        <rFont val="Times New Roman"/>
        <family val="1"/>
      </rPr>
      <t xml:space="preserve"> </t>
    </r>
    <r>
      <rPr>
        <sz val="12"/>
        <rFont val="Times New Roman"/>
        <family val="1"/>
      </rPr>
      <t xml:space="preserve">Supply and backfilling of suitable thermal backfill for maintaining soil Thermal Resistance value of 120 </t>
    </r>
    <r>
      <rPr>
        <sz val="12"/>
        <rFont val="DejaVu LGC Sans"/>
        <family val="2"/>
      </rPr>
      <t>°</t>
    </r>
    <r>
      <rPr>
        <sz val="12"/>
        <rFont val="Times New Roman"/>
        <family val="1"/>
      </rPr>
      <t xml:space="preserve">C Cm/watt. </t>
    </r>
  </si>
  <si>
    <t>CUM</t>
  </si>
  <si>
    <t>Termination charges</t>
  </si>
  <si>
    <t>Termination of cable excluding cost of cable terminations and single phase link boxes with/ without SVL including cost of foundation for cable end termination mounting / support structures as per approved drawings furnished by site engineer and for single phase link box, design of foundation for mounting structure, providing and laying at site including reinforced steel cement, sand, graded stone etc, of RCC 1:2:4 over PCC 1:4:8 with 20/40 mm and down size granite jelly for foundation of structure laid in 15 CM thick layers, well compacted, plastering in CM 1:4 20mm thick, curing, fixing foundation plates, bolts, GI pipes and connections etc. and providing CI pipe for earthing including connections to earth mat including providing necessary T&amp;P for termination work, and arranging tarpaulin tent, DG set, air conditioner, scaffolding etc during termination period for complete item of work. This includes loading, un-loading and transportation to work spot with lifting arrangements by crane</t>
  </si>
  <si>
    <t>Connection of link boxes</t>
  </si>
  <si>
    <t>Erection of single phase  link boxes with SVL, providing suitable supporting arrangements, sheath bonding cable, connecting earth leads, with all lugs, fixtures, clamps, bolts and nuts etc., complete including excavation, providing concrete box with walls of 75mm thick RCC with cover plate for inserting link boxes, and refilling, etc. including earthing as per approved drawings furnished by site engineer</t>
  </si>
  <si>
    <t>Erection of single phase  link boxes without SVL, providing suitable supporting arrangements, sheath  bonding cable, connecting earth leads, with all lugs, fixtures, clamps, bolts and nuts etc., complete including excavation, providing concrete box with walls of 75mm thick RCC with cover plate for inserting link boxes, and refilling, etc. including earthing as per approved drawings furnished by site engineer..</t>
  </si>
  <si>
    <t>Providing Earth pits including excavation, 
refilling, providing GI pipes, clamps, connecting leads to link boxes etc. for complete item of work as per drawing and standards of earthing for the jointing bays. Earth leads from link box and connected lugs fixtures, fasteners shall be supplied by the bidder. Length of earth lead (suitable to carry earth fault for the system) will be as per site condition/connivance</t>
  </si>
  <si>
    <t>Excavation in soft rock</t>
  </si>
  <si>
    <t>7.1.1</t>
  </si>
  <si>
    <t>PC type tower</t>
  </si>
  <si>
    <t>cum</t>
  </si>
  <si>
    <t>7.1.2</t>
  </si>
  <si>
    <t>T1s column</t>
  </si>
  <si>
    <t>7.1.3</t>
  </si>
  <si>
    <t>Single isolator</t>
  </si>
  <si>
    <t>1:3:6 concreting</t>
  </si>
  <si>
    <t>1:1.5:3 concreting</t>
  </si>
  <si>
    <t>Wire mesh Fencing and Metal spreading at OH line termination including supply of all materials.</t>
  </si>
  <si>
    <t>Lot</t>
  </si>
  <si>
    <t>Site Testing &amp; Commissioning</t>
  </si>
  <si>
    <t>Erection of Galvanized PC type of tower, termination gantry, Isolator with its structure, cable termination structures at OH line termination and substation side, with all costs involved for complete scope of work including stringing of line, dismantling of old line and devolution of dismantled parts to Purchaser's stores. The work has to be done under shutdown conditions.</t>
  </si>
  <si>
    <t>Dismantling of old line(structures,conductors,earth wires and other accessories) and devolution of dismantled parts to Purchaser's stores. The work has to be done under shutdown conditions.</t>
  </si>
  <si>
    <t xml:space="preserve"> LS </t>
  </si>
  <si>
    <t>TOTAL ( ERECTION,TESTING &amp; COMMISSIONING WORKS + CIVIL WORKS)-PART-I-2C</t>
  </si>
  <si>
    <t>NOTE:</t>
  </si>
  <si>
    <t xml:space="preserve">Before filling up rate/amount etc. in the schedules bidders are requested to read carefully the instruction given in Vol-I of Bidding Document.   </t>
  </si>
  <si>
    <t xml:space="preserve">Bidders are requested not to leave any column blank. If any column is left blank it shall be considered that amount against those items are included in any other item and the total amount for that item shall be calculated as free of cost (Zero value). No rate shall be furnished/obtained after bid opening (Ref clause no 33.4.1 of INB vol-I) .                                         </t>
  </si>
  <si>
    <r>
      <t xml:space="preserve">Bidder has to quote rates </t>
    </r>
    <r>
      <rPr>
        <b/>
        <sz val="14"/>
        <rFont val="Arial"/>
        <family val="2"/>
      </rPr>
      <t>excluding</t>
    </r>
    <r>
      <rPr>
        <b/>
        <sz val="11"/>
        <rFont val="Arial"/>
        <family val="2"/>
      </rPr>
      <t xml:space="preserve"> service tax (if any), service tax shall be paid/reimbursed as per conditions of Bid Document.</t>
    </r>
  </si>
  <si>
    <t>6</t>
  </si>
  <si>
    <t>Note 1: Road cutting charges and charges for way leaves to be paid for various government
and other agencies have to be compulsorily quoted by the bidders, however these charges will
not be considered for evaluation and comparison.</t>
  </si>
  <si>
    <t>7</t>
  </si>
  <si>
    <t>Note 2: The quantities indicated in the table in respect of cable joints and link boxes are
indicative figures for evaluation of bids. Actual requirements shall be finalized during
detailed engineering.</t>
  </si>
  <si>
    <t>The contractor shall obtain project license from ELBO inorder to execute the work under this contract as indicated in the tender document{Vol-IA,Cl. 34.0(a &amp; b)}.</t>
  </si>
</sst>
</file>

<file path=xl/styles.xml><?xml version="1.0" encoding="utf-8"?>
<styleSheet xmlns="http://schemas.openxmlformats.org/spreadsheetml/2006/main">
  <numFmts count="8">
    <numFmt numFmtId="164" formatCode="GENERAL"/>
    <numFmt numFmtId="165" formatCode="0.0"/>
    <numFmt numFmtId="166" formatCode="0"/>
    <numFmt numFmtId="167" formatCode="#,##0.00"/>
    <numFmt numFmtId="168" formatCode="_(\$* #,##0.00_);_(\$* \(#,##0.00\);_(\$* \-??_);_(@_)"/>
    <numFmt numFmtId="169" formatCode="_(* #,##0.00_);_(* \(#,##0.00\);_(* \-??_);_(@_)"/>
    <numFmt numFmtId="170" formatCode="_(* #,##0_);_(* \(#,##0\);_(* \-??_);_(@_)"/>
    <numFmt numFmtId="171" formatCode="MM/DD/YY"/>
  </numFmts>
  <fonts count="21">
    <font>
      <sz val="10"/>
      <name val="Arial"/>
      <family val="2"/>
    </font>
    <font>
      <sz val="9"/>
      <name val="Arial"/>
      <family val="2"/>
    </font>
    <font>
      <b/>
      <sz val="12"/>
      <name val="Arial"/>
      <family val="2"/>
    </font>
    <font>
      <sz val="12"/>
      <name val="Arial"/>
      <family val="2"/>
    </font>
    <font>
      <b/>
      <sz val="12"/>
      <color indexed="8"/>
      <name val="Arial"/>
      <family val="2"/>
    </font>
    <font>
      <sz val="12"/>
      <color indexed="8"/>
      <name val="Arial"/>
      <family val="2"/>
    </font>
    <font>
      <sz val="10.5"/>
      <name val="Times New Roman"/>
      <family val="1"/>
    </font>
    <font>
      <b/>
      <sz val="10.5"/>
      <name val="Times New Roman"/>
      <family val="1"/>
    </font>
    <font>
      <b/>
      <sz val="10"/>
      <name val="Arial"/>
      <family val="2"/>
    </font>
    <font>
      <sz val="9"/>
      <color indexed="8"/>
      <name val="Calibri"/>
      <family val="2"/>
    </font>
    <font>
      <sz val="12"/>
      <name val="Times New Roman"/>
      <family val="1"/>
    </font>
    <font>
      <b/>
      <sz val="12"/>
      <name val="Times New Roman"/>
      <family val="1"/>
    </font>
    <font>
      <b/>
      <sz val="12"/>
      <color indexed="10"/>
      <name val="Arial"/>
      <family val="2"/>
    </font>
    <font>
      <b/>
      <sz val="14"/>
      <name val="Arial"/>
      <family val="2"/>
    </font>
    <font>
      <b/>
      <sz val="11"/>
      <name val="Arial"/>
      <family val="2"/>
    </font>
    <font>
      <sz val="13"/>
      <name val="Times New Roman"/>
      <family val="1"/>
    </font>
    <font>
      <b/>
      <sz val="13"/>
      <name val="Times New Roman"/>
      <family val="1"/>
    </font>
    <font>
      <b/>
      <sz val="13"/>
      <name val="Arial"/>
      <family val="2"/>
    </font>
    <font>
      <sz val="11"/>
      <color indexed="8"/>
      <name val="Calibri"/>
      <family val="2"/>
    </font>
    <font>
      <sz val="12"/>
      <name val="DejaVu LGC Sans"/>
      <family val="2"/>
    </font>
    <font>
      <sz val="12"/>
      <color indexed="13"/>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139">
    <xf numFmtId="164" fontId="0" fillId="0" borderId="0" xfId="0" applyAlignment="1">
      <alignment/>
    </xf>
    <xf numFmtId="164" fontId="0" fillId="0" borderId="0" xfId="0" applyFont="1" applyAlignment="1">
      <alignment horizontal="center" vertical="center"/>
    </xf>
    <xf numFmtId="164" fontId="0" fillId="0" borderId="0" xfId="0" applyFont="1" applyAlignment="1">
      <alignment vertical="top"/>
    </xf>
    <xf numFmtId="164" fontId="1" fillId="0" borderId="0" xfId="0" applyFont="1" applyAlignment="1">
      <alignment/>
    </xf>
    <xf numFmtId="164" fontId="0" fillId="0" borderId="0" xfId="0" applyFont="1" applyAlignment="1">
      <alignment/>
    </xf>
    <xf numFmtId="164" fontId="2" fillId="2" borderId="0" xfId="21" applyFont="1" applyFill="1" applyBorder="1" applyAlignment="1">
      <alignment horizontal="center" vertical="top" wrapText="1"/>
      <protection/>
    </xf>
    <xf numFmtId="164" fontId="0" fillId="0" borderId="0" xfId="22" applyFont="1">
      <alignment/>
      <protection/>
    </xf>
    <xf numFmtId="164" fontId="3" fillId="2" borderId="0" xfId="21" applyFont="1" applyFill="1" applyBorder="1" applyAlignment="1">
      <alignment horizontal="center" vertical="top" wrapText="1"/>
      <protection/>
    </xf>
    <xf numFmtId="164" fontId="3" fillId="2" borderId="0" xfId="21" applyFont="1" applyFill="1" applyBorder="1" applyAlignment="1">
      <alignment horizontal="center" vertical="top" wrapText="1"/>
      <protection/>
    </xf>
    <xf numFmtId="164" fontId="2" fillId="0" borderId="0" xfId="21" applyFont="1" applyBorder="1" applyAlignment="1">
      <alignment horizontal="center" vertical="top" wrapText="1"/>
      <protection/>
    </xf>
    <xf numFmtId="164" fontId="3" fillId="0" borderId="0" xfId="21" applyFont="1" applyBorder="1" applyAlignment="1">
      <alignment vertical="top" wrapText="1"/>
      <protection/>
    </xf>
    <xf numFmtId="164" fontId="3" fillId="0" borderId="0" xfId="21" applyFont="1" applyAlignment="1">
      <alignment vertical="top" wrapText="1"/>
      <protection/>
    </xf>
    <xf numFmtId="164" fontId="3" fillId="0" borderId="0" xfId="22" applyFont="1" applyAlignment="1">
      <alignment vertical="top"/>
      <protection/>
    </xf>
    <xf numFmtId="164" fontId="3" fillId="0" borderId="0" xfId="0" applyFont="1" applyAlignment="1">
      <alignment vertical="top"/>
    </xf>
    <xf numFmtId="164" fontId="2" fillId="0" borderId="0" xfId="21" applyFont="1" applyBorder="1" applyAlignment="1">
      <alignment vertical="top" wrapText="1"/>
      <protection/>
    </xf>
    <xf numFmtId="164" fontId="2" fillId="0" borderId="1" xfId="0" applyFont="1" applyBorder="1" applyAlignment="1">
      <alignment vertical="top" wrapText="1"/>
    </xf>
    <xf numFmtId="164" fontId="2" fillId="0" borderId="1" xfId="0" applyFont="1" applyBorder="1" applyAlignment="1">
      <alignment vertical="top"/>
    </xf>
    <xf numFmtId="164" fontId="3" fillId="0" borderId="1" xfId="0" applyFont="1" applyBorder="1" applyAlignment="1">
      <alignment vertical="top"/>
    </xf>
    <xf numFmtId="164" fontId="2" fillId="0" borderId="1" xfId="21" applyNumberFormat="1" applyFont="1" applyFill="1" applyBorder="1" applyAlignment="1">
      <alignment vertical="top" wrapText="1"/>
      <protection/>
    </xf>
    <xf numFmtId="164" fontId="2" fillId="0" borderId="1" xfId="21" applyNumberFormat="1" applyFont="1" applyFill="1" applyBorder="1" applyAlignment="1">
      <alignment vertical="top" textRotation="90" wrapText="1"/>
      <protection/>
    </xf>
    <xf numFmtId="164" fontId="8" fillId="0" borderId="0" xfId="0" applyFont="1" applyAlignment="1">
      <alignment horizontal="center" vertical="center"/>
    </xf>
    <xf numFmtId="165" fontId="3" fillId="0" borderId="1" xfId="0" applyNumberFormat="1" applyFont="1" applyBorder="1" applyAlignment="1">
      <alignment vertical="top"/>
    </xf>
    <xf numFmtId="164" fontId="3" fillId="0" borderId="1" xfId="0" applyFont="1" applyBorder="1" applyAlignment="1">
      <alignment vertical="top" wrapText="1"/>
    </xf>
    <xf numFmtId="166" fontId="3" fillId="2" borderId="1" xfId="0" applyNumberFormat="1" applyFont="1" applyFill="1" applyBorder="1" applyAlignment="1">
      <alignment vertical="top" wrapText="1"/>
    </xf>
    <xf numFmtId="167" fontId="3" fillId="2" borderId="1" xfId="0" applyNumberFormat="1" applyFont="1" applyFill="1" applyBorder="1" applyAlignment="1">
      <alignment vertical="top" wrapText="1"/>
    </xf>
    <xf numFmtId="164" fontId="3" fillId="2" borderId="1" xfId="0" applyFont="1" applyFill="1" applyBorder="1" applyAlignment="1">
      <alignment vertical="top"/>
    </xf>
    <xf numFmtId="164" fontId="2" fillId="2" borderId="1" xfId="0" applyFont="1" applyFill="1" applyBorder="1" applyAlignment="1">
      <alignment vertical="top"/>
    </xf>
    <xf numFmtId="167" fontId="2" fillId="2" borderId="1" xfId="0" applyNumberFormat="1" applyFont="1" applyFill="1" applyBorder="1" applyAlignment="1">
      <alignment vertical="top" wrapText="1"/>
    </xf>
    <xf numFmtId="164" fontId="3" fillId="0" borderId="1" xfId="0" applyFont="1" applyFill="1" applyBorder="1" applyAlignment="1">
      <alignment vertical="top"/>
    </xf>
    <xf numFmtId="164" fontId="2" fillId="0" borderId="0" xfId="0" applyFont="1" applyAlignment="1">
      <alignment vertical="top"/>
    </xf>
    <xf numFmtId="164" fontId="3" fillId="0" borderId="0" xfId="0" applyFont="1" applyFill="1" applyBorder="1" applyAlignment="1">
      <alignment vertical="top" wrapText="1"/>
    </xf>
    <xf numFmtId="164" fontId="2" fillId="0" borderId="0" xfId="0" applyFont="1" applyFill="1" applyBorder="1" applyAlignment="1">
      <alignment vertical="top" wrapText="1"/>
    </xf>
    <xf numFmtId="164" fontId="0" fillId="0" borderId="0" xfId="0" applyFont="1" applyBorder="1" applyAlignment="1">
      <alignment horizontal="right"/>
    </xf>
    <xf numFmtId="164" fontId="3" fillId="0" borderId="0" xfId="0" applyFont="1" applyBorder="1" applyAlignment="1">
      <alignment vertical="top"/>
    </xf>
    <xf numFmtId="164" fontId="2" fillId="0" borderId="0" xfId="0" applyFont="1" applyBorder="1" applyAlignment="1">
      <alignment vertical="top"/>
    </xf>
    <xf numFmtId="164" fontId="0" fillId="0" borderId="0" xfId="0" applyFont="1" applyBorder="1" applyAlignment="1">
      <alignment/>
    </xf>
    <xf numFmtId="164" fontId="3" fillId="0" borderId="0" xfId="0" applyFont="1" applyAlignment="1">
      <alignment horizontal="center" vertical="center"/>
    </xf>
    <xf numFmtId="164" fontId="3" fillId="0" borderId="0" xfId="0" applyFont="1" applyAlignment="1">
      <alignment/>
    </xf>
    <xf numFmtId="164" fontId="3" fillId="0" borderId="0" xfId="0" applyFont="1" applyBorder="1" applyAlignment="1">
      <alignment/>
    </xf>
    <xf numFmtId="164" fontId="9" fillId="0" borderId="0" xfId="0" applyFont="1" applyAlignment="1">
      <alignment/>
    </xf>
    <xf numFmtId="164" fontId="9" fillId="0" borderId="0" xfId="0" applyFont="1" applyAlignment="1">
      <alignment wrapText="1"/>
    </xf>
    <xf numFmtId="168" fontId="9" fillId="0" borderId="0" xfId="17" applyFont="1" applyFill="1" applyBorder="1" applyAlignment="1" applyProtection="1">
      <alignment/>
      <protection/>
    </xf>
    <xf numFmtId="164" fontId="9" fillId="0" borderId="0" xfId="0" applyFont="1" applyAlignment="1">
      <alignment/>
    </xf>
    <xf numFmtId="164" fontId="9" fillId="0" borderId="0" xfId="0" applyFont="1" applyAlignment="1">
      <alignment horizontal="center"/>
    </xf>
    <xf numFmtId="164" fontId="0" fillId="0" borderId="0" xfId="22">
      <alignment/>
      <protection/>
    </xf>
    <xf numFmtId="164" fontId="3" fillId="2" borderId="0" xfId="21" applyFont="1" applyFill="1" applyBorder="1" applyAlignment="1">
      <alignment horizontal="justify" vertical="top" wrapText="1"/>
      <protection/>
    </xf>
    <xf numFmtId="164" fontId="4" fillId="0" borderId="0" xfId="21" applyFont="1" applyBorder="1" applyAlignment="1">
      <alignment horizontal="center" vertical="top" wrapText="1"/>
      <protection/>
    </xf>
    <xf numFmtId="164" fontId="2" fillId="0" borderId="0" xfId="21" applyFont="1" applyBorder="1" applyAlignment="1">
      <alignment horizontal="center" vertical="top" wrapText="1"/>
      <protection/>
    </xf>
    <xf numFmtId="164" fontId="3" fillId="0" borderId="0" xfId="21" applyFont="1" applyBorder="1" applyAlignment="1">
      <alignment horizontal="left" vertical="top" wrapText="1"/>
      <protection/>
    </xf>
    <xf numFmtId="164" fontId="2" fillId="0" borderId="1" xfId="21" applyFont="1" applyBorder="1" applyAlignment="1">
      <alignment horizontal="justify" vertical="top" wrapText="1"/>
      <protection/>
    </xf>
    <xf numFmtId="164" fontId="4" fillId="0" borderId="1" xfId="0" applyFont="1" applyBorder="1" applyAlignment="1">
      <alignment vertical="top"/>
    </xf>
    <xf numFmtId="164" fontId="2" fillId="0" borderId="1" xfId="0" applyFont="1" applyBorder="1" applyAlignment="1">
      <alignment horizontal="center" vertical="top"/>
    </xf>
    <xf numFmtId="164" fontId="2" fillId="0" borderId="1" xfId="0" applyFont="1" applyBorder="1" applyAlignment="1">
      <alignment horizontal="center" vertical="top" wrapText="1"/>
    </xf>
    <xf numFmtId="168" fontId="2" fillId="0" borderId="1" xfId="17" applyFont="1" applyFill="1" applyBorder="1" applyAlignment="1" applyProtection="1">
      <alignment horizontal="center" vertical="top" wrapText="1"/>
      <protection/>
    </xf>
    <xf numFmtId="164" fontId="2" fillId="0" borderId="1" xfId="21" applyFont="1" applyFill="1" applyBorder="1" applyAlignment="1">
      <alignment horizontal="center" vertical="top" wrapText="1"/>
      <protection/>
    </xf>
    <xf numFmtId="164" fontId="2" fillId="0" borderId="1" xfId="21" applyNumberFormat="1" applyFont="1" applyFill="1" applyBorder="1" applyAlignment="1">
      <alignment horizontal="center" vertical="top" wrapText="1"/>
      <protection/>
    </xf>
    <xf numFmtId="166" fontId="2" fillId="0" borderId="1" xfId="21" applyNumberFormat="1" applyFont="1" applyFill="1" applyBorder="1" applyAlignment="1">
      <alignment horizontal="center" vertical="top" wrapText="1"/>
      <protection/>
    </xf>
    <xf numFmtId="164" fontId="2" fillId="0" borderId="1" xfId="0" applyFont="1" applyBorder="1" applyAlignment="1">
      <alignment horizontal="left" vertical="top" wrapText="1"/>
    </xf>
    <xf numFmtId="164" fontId="2" fillId="3" borderId="1" xfId="0" applyFont="1" applyFill="1" applyBorder="1" applyAlignment="1">
      <alignment horizontal="center" vertical="top" wrapText="1"/>
    </xf>
    <xf numFmtId="164" fontId="5" fillId="0" borderId="1" xfId="0" applyFont="1" applyBorder="1" applyAlignment="1">
      <alignment horizontal="center" vertical="top"/>
    </xf>
    <xf numFmtId="164" fontId="3" fillId="0" borderId="1" xfId="0" applyFont="1" applyBorder="1" applyAlignment="1">
      <alignment horizontal="justify" vertical="top" wrapText="1"/>
    </xf>
    <xf numFmtId="168" fontId="3" fillId="0" borderId="1" xfId="17" applyFont="1" applyFill="1" applyBorder="1" applyAlignment="1" applyProtection="1">
      <alignment horizontal="center" vertical="top"/>
      <protection/>
    </xf>
    <xf numFmtId="164" fontId="3" fillId="0" borderId="1" xfId="0" applyFont="1" applyBorder="1" applyAlignment="1">
      <alignment horizontal="center" vertical="top"/>
    </xf>
    <xf numFmtId="164" fontId="5" fillId="0" borderId="1" xfId="0" applyFont="1" applyBorder="1" applyAlignment="1">
      <alignment vertical="top"/>
    </xf>
    <xf numFmtId="164" fontId="4" fillId="0" borderId="1" xfId="0" applyFont="1" applyBorder="1" applyAlignment="1">
      <alignment horizontal="center" vertical="top"/>
    </xf>
    <xf numFmtId="164" fontId="2" fillId="0" borderId="1" xfId="0" applyFont="1" applyBorder="1" applyAlignment="1">
      <alignment horizontal="justify" vertical="top" wrapText="1"/>
    </xf>
    <xf numFmtId="168" fontId="5" fillId="3" borderId="1" xfId="17" applyFont="1" applyFill="1" applyBorder="1" applyAlignment="1" applyProtection="1">
      <alignment horizontal="center" vertical="top"/>
      <protection/>
    </xf>
    <xf numFmtId="164" fontId="3" fillId="0" borderId="1" xfId="0" applyFont="1" applyFill="1" applyBorder="1" applyAlignment="1">
      <alignment horizontal="center" vertical="top"/>
    </xf>
    <xf numFmtId="168" fontId="5" fillId="2" borderId="1" xfId="17" applyFont="1" applyFill="1" applyBorder="1" applyAlignment="1" applyProtection="1">
      <alignment horizontal="center" vertical="top"/>
      <protection/>
    </xf>
    <xf numFmtId="164" fontId="2" fillId="0" borderId="1" xfId="0" applyFont="1" applyFill="1" applyBorder="1" applyAlignment="1">
      <alignment horizontal="center" vertical="top"/>
    </xf>
    <xf numFmtId="164" fontId="4" fillId="0" borderId="1" xfId="0" applyFont="1" applyFill="1" applyBorder="1" applyAlignment="1">
      <alignment horizontal="center" vertical="top"/>
    </xf>
    <xf numFmtId="164" fontId="2" fillId="0" borderId="1" xfId="0" applyFont="1" applyFill="1" applyBorder="1" applyAlignment="1">
      <alignment horizontal="justify" vertical="top" wrapText="1"/>
    </xf>
    <xf numFmtId="164" fontId="9" fillId="0" borderId="0" xfId="0" applyFont="1" applyFill="1" applyAlignment="1">
      <alignment/>
    </xf>
    <xf numFmtId="164" fontId="5" fillId="2" borderId="1" xfId="0" applyFont="1" applyFill="1" applyBorder="1" applyAlignment="1">
      <alignment horizontal="center" vertical="top"/>
    </xf>
    <xf numFmtId="164" fontId="5" fillId="2" borderId="1" xfId="0" applyFont="1" applyFill="1" applyBorder="1" applyAlignment="1">
      <alignment vertical="top"/>
    </xf>
    <xf numFmtId="164" fontId="3" fillId="0" borderId="1" xfId="0" applyFont="1" applyFill="1" applyBorder="1" applyAlignment="1">
      <alignment horizontal="justify" vertical="top" wrapText="1"/>
    </xf>
    <xf numFmtId="167" fontId="5" fillId="0" borderId="1" xfId="0" applyNumberFormat="1" applyFont="1" applyBorder="1" applyAlignment="1">
      <alignment horizontal="center" vertical="top"/>
    </xf>
    <xf numFmtId="164" fontId="3" fillId="4" borderId="1" xfId="0" applyFont="1" applyFill="1" applyBorder="1" applyAlignment="1">
      <alignment horizontal="center" vertical="top"/>
    </xf>
    <xf numFmtId="168" fontId="3" fillId="4" borderId="1" xfId="17" applyFont="1" applyFill="1" applyBorder="1" applyAlignment="1" applyProtection="1">
      <alignment horizontal="center" vertical="top"/>
      <protection/>
    </xf>
    <xf numFmtId="164" fontId="0" fillId="0" borderId="0" xfId="0" applyFont="1" applyFill="1" applyAlignment="1">
      <alignment/>
    </xf>
    <xf numFmtId="164" fontId="0" fillId="4" borderId="0" xfId="0" applyFont="1" applyFill="1" applyAlignment="1">
      <alignment/>
    </xf>
    <xf numFmtId="164" fontId="3" fillId="2" borderId="0" xfId="0" applyFont="1" applyFill="1" applyBorder="1" applyAlignment="1">
      <alignment horizontal="center" vertical="top"/>
    </xf>
    <xf numFmtId="164" fontId="2" fillId="0" borderId="0" xfId="0" applyFont="1" applyFill="1" applyBorder="1" applyAlignment="1">
      <alignment horizontal="left" vertical="top"/>
    </xf>
    <xf numFmtId="168" fontId="3" fillId="2" borderId="0" xfId="17" applyFont="1" applyFill="1" applyBorder="1" applyAlignment="1" applyProtection="1">
      <alignment horizontal="center" vertical="top"/>
      <protection/>
    </xf>
    <xf numFmtId="164" fontId="3" fillId="2" borderId="0" xfId="0" applyFont="1" applyFill="1" applyBorder="1" applyAlignment="1">
      <alignment vertical="top"/>
    </xf>
    <xf numFmtId="164" fontId="3" fillId="0" borderId="0" xfId="0" applyFont="1" applyFill="1" applyBorder="1" applyAlignment="1">
      <alignment horizontal="right" vertical="top" wrapText="1"/>
    </xf>
    <xf numFmtId="164" fontId="3" fillId="0" borderId="0" xfId="0" applyFont="1" applyFill="1" applyBorder="1" applyAlignment="1">
      <alignment horizontal="left" vertical="top" wrapText="1"/>
    </xf>
    <xf numFmtId="164" fontId="5" fillId="0" borderId="0" xfId="0" applyFont="1" applyAlignment="1">
      <alignment vertical="top"/>
    </xf>
    <xf numFmtId="164" fontId="3" fillId="0" borderId="0" xfId="23" applyFont="1" applyBorder="1" applyAlignment="1">
      <alignment horizontal="right" vertical="top"/>
      <protection/>
    </xf>
    <xf numFmtId="164" fontId="3" fillId="0" borderId="0" xfId="23" applyFont="1" applyFill="1" applyBorder="1" applyAlignment="1">
      <alignment horizontal="justify" vertical="top" wrapText="1"/>
      <protection/>
    </xf>
    <xf numFmtId="164" fontId="3" fillId="0" borderId="0" xfId="23" applyFont="1" applyBorder="1" applyAlignment="1">
      <alignment horizontal="left" vertical="top"/>
      <protection/>
    </xf>
    <xf numFmtId="166" fontId="3" fillId="0" borderId="0" xfId="23" applyNumberFormat="1" applyFont="1" applyBorder="1" applyAlignment="1">
      <alignment horizontal="left" vertical="top"/>
      <protection/>
    </xf>
    <xf numFmtId="164" fontId="3" fillId="0" borderId="0" xfId="23" applyFont="1" applyBorder="1" applyAlignment="1">
      <alignment vertical="top"/>
      <protection/>
    </xf>
    <xf numFmtId="164" fontId="3" fillId="0" borderId="0" xfId="23" applyFont="1" applyBorder="1" applyAlignment="1">
      <alignment horizontal="center" vertical="top" wrapText="1"/>
      <protection/>
    </xf>
    <xf numFmtId="164" fontId="5" fillId="0" borderId="0" xfId="0" applyFont="1" applyAlignment="1">
      <alignment vertical="top" wrapText="1"/>
    </xf>
    <xf numFmtId="168" fontId="5" fillId="0" borderId="0" xfId="17" applyFont="1" applyFill="1" applyBorder="1" applyAlignment="1" applyProtection="1">
      <alignment vertical="top"/>
      <protection/>
    </xf>
    <xf numFmtId="166" fontId="3" fillId="0" borderId="0" xfId="0" applyNumberFormat="1" applyFont="1" applyBorder="1" applyAlignment="1">
      <alignment vertical="top"/>
    </xf>
    <xf numFmtId="164" fontId="3" fillId="0" borderId="0" xfId="0" applyNumberFormat="1" applyFont="1" applyBorder="1" applyAlignment="1">
      <alignment horizontal="center" vertical="top"/>
    </xf>
    <xf numFmtId="164" fontId="3" fillId="0" borderId="0" xfId="23" applyFont="1" applyBorder="1" applyAlignment="1">
      <alignment vertical="top" wrapText="1"/>
      <protection/>
    </xf>
    <xf numFmtId="164" fontId="3" fillId="0" borderId="0" xfId="0" applyFont="1" applyFill="1" applyBorder="1" applyAlignment="1">
      <alignment horizontal="justify" vertical="top" wrapText="1"/>
    </xf>
    <xf numFmtId="170" fontId="3" fillId="0" borderId="0" xfId="15" applyNumberFormat="1" applyFont="1" applyFill="1" applyBorder="1" applyAlignment="1" applyProtection="1">
      <alignment vertical="top"/>
      <protection/>
    </xf>
    <xf numFmtId="164" fontId="9" fillId="0" borderId="0" xfId="0" applyFont="1" applyAlignment="1">
      <alignment vertical="top"/>
    </xf>
    <xf numFmtId="164" fontId="9" fillId="0" borderId="0" xfId="0" applyFont="1" applyAlignment="1">
      <alignment vertical="top" wrapText="1"/>
    </xf>
    <xf numFmtId="168" fontId="9" fillId="0" borderId="0" xfId="17" applyFont="1" applyFill="1" applyBorder="1" applyAlignment="1" applyProtection="1">
      <alignment vertical="top"/>
      <protection/>
    </xf>
    <xf numFmtId="164" fontId="9" fillId="0" borderId="0" xfId="0" applyFont="1" applyAlignment="1">
      <alignment horizontal="center" vertical="top"/>
    </xf>
    <xf numFmtId="164" fontId="13" fillId="0" borderId="0" xfId="21" applyFont="1" applyBorder="1" applyAlignment="1">
      <alignment horizontal="center" vertical="top" wrapText="1"/>
      <protection/>
    </xf>
    <xf numFmtId="164" fontId="3" fillId="2" borderId="0" xfId="21" applyFont="1" applyFill="1" applyBorder="1" applyAlignment="1">
      <alignment horizontal="justify" vertical="top" wrapText="1"/>
      <protection/>
    </xf>
    <xf numFmtId="164" fontId="13" fillId="2" borderId="0" xfId="21" applyFont="1" applyFill="1" applyBorder="1" applyAlignment="1">
      <alignment horizontal="justify" vertical="top" wrapText="1"/>
      <protection/>
    </xf>
    <xf numFmtId="164" fontId="13" fillId="2" borderId="0" xfId="21" applyFont="1" applyFill="1" applyBorder="1" applyAlignment="1">
      <alignment horizontal="center" vertical="top" wrapText="1"/>
      <protection/>
    </xf>
    <xf numFmtId="164" fontId="3" fillId="2" borderId="1" xfId="0" applyFont="1" applyFill="1" applyBorder="1" applyAlignment="1">
      <alignment horizontal="center" vertical="top"/>
    </xf>
    <xf numFmtId="164" fontId="0" fillId="2" borderId="0" xfId="0" applyFont="1" applyFill="1" applyAlignment="1">
      <alignment/>
    </xf>
    <xf numFmtId="164" fontId="3" fillId="0" borderId="0" xfId="0" applyFont="1" applyFill="1" applyBorder="1" applyAlignment="1">
      <alignment horizontal="left" vertical="top"/>
    </xf>
    <xf numFmtId="164" fontId="3" fillId="0" borderId="0" xfId="0" applyFont="1" applyFill="1" applyBorder="1" applyAlignment="1">
      <alignment horizontal="center" vertical="top" wrapText="1"/>
    </xf>
    <xf numFmtId="164" fontId="3" fillId="0" borderId="0" xfId="0" applyFont="1" applyAlignment="1">
      <alignment horizontal="center" vertical="top"/>
    </xf>
    <xf numFmtId="164" fontId="5" fillId="0" borderId="0" xfId="0" applyFont="1" applyAlignment="1">
      <alignment horizontal="center" vertical="top"/>
    </xf>
    <xf numFmtId="164" fontId="9" fillId="0" borderId="0" xfId="0" applyFont="1" applyAlignment="1">
      <alignment horizontal="center" vertical="center"/>
    </xf>
    <xf numFmtId="164" fontId="3" fillId="0" borderId="0" xfId="21" applyFont="1" applyBorder="1" applyAlignment="1">
      <alignment horizontal="left" vertical="top" wrapText="1"/>
      <protection/>
    </xf>
    <xf numFmtId="164" fontId="2" fillId="0" borderId="1" xfId="21" applyFont="1" applyBorder="1" applyAlignment="1">
      <alignment horizontal="center" vertical="top" wrapText="1"/>
      <protection/>
    </xf>
    <xf numFmtId="164" fontId="3" fillId="0" borderId="1" xfId="0" applyFont="1" applyBorder="1" applyAlignment="1">
      <alignment horizontal="center" vertical="top" wrapText="1"/>
    </xf>
    <xf numFmtId="167" fontId="5" fillId="2" borderId="1" xfId="0" applyNumberFormat="1" applyFont="1" applyFill="1" applyBorder="1" applyAlignment="1">
      <alignment horizontal="center" vertical="top"/>
    </xf>
    <xf numFmtId="164" fontId="18" fillId="0" borderId="0" xfId="0" applyFont="1" applyAlignment="1">
      <alignment/>
    </xf>
    <xf numFmtId="166" fontId="5" fillId="2" borderId="1" xfId="17" applyNumberFormat="1" applyFont="1" applyFill="1" applyBorder="1" applyAlignment="1" applyProtection="1">
      <alignment horizontal="center" vertical="top"/>
      <protection/>
    </xf>
    <xf numFmtId="164" fontId="2" fillId="0" borderId="1" xfId="0" applyFont="1" applyBorder="1" applyAlignment="1">
      <alignment horizontal="justify" vertical="top"/>
    </xf>
    <xf numFmtId="171" fontId="5" fillId="0" borderId="1" xfId="0" applyNumberFormat="1" applyFont="1" applyBorder="1" applyAlignment="1">
      <alignment horizontal="center" vertical="top"/>
    </xf>
    <xf numFmtId="164" fontId="5" fillId="0" borderId="1" xfId="0" applyFont="1" applyFill="1" applyBorder="1" applyAlignment="1">
      <alignment horizontal="center" vertical="top"/>
    </xf>
    <xf numFmtId="164" fontId="3" fillId="0" borderId="1" xfId="0" applyFont="1" applyBorder="1" applyAlignment="1">
      <alignment horizontal="justify" vertical="top"/>
    </xf>
    <xf numFmtId="167" fontId="20" fillId="2" borderId="1" xfId="0" applyNumberFormat="1" applyFont="1" applyFill="1" applyBorder="1" applyAlignment="1">
      <alignment vertical="top"/>
    </xf>
    <xf numFmtId="164" fontId="20" fillId="2" borderId="1" xfId="0" applyFont="1" applyFill="1" applyBorder="1" applyAlignment="1">
      <alignment vertical="top"/>
    </xf>
    <xf numFmtId="164" fontId="4" fillId="0" borderId="0" xfId="0" applyFont="1" applyAlignment="1">
      <alignment vertical="top" wrapText="1"/>
    </xf>
    <xf numFmtId="164" fontId="3" fillId="0" borderId="0" xfId="0" applyFont="1" applyBorder="1" applyAlignment="1">
      <alignment horizontal="center" vertical="top"/>
    </xf>
    <xf numFmtId="164" fontId="2" fillId="0" borderId="0" xfId="0" applyFont="1" applyFill="1" applyAlignment="1">
      <alignment horizontal="center" vertical="top" wrapText="1"/>
    </xf>
    <xf numFmtId="164" fontId="2" fillId="0" borderId="0" xfId="0" applyFont="1" applyFill="1" applyBorder="1" applyAlignment="1">
      <alignment horizontal="left" vertical="top" wrapText="1"/>
    </xf>
    <xf numFmtId="164" fontId="3" fillId="0" borderId="0" xfId="20" applyFont="1" applyAlignment="1">
      <alignment horizontal="center" vertical="top" wrapText="1"/>
      <protection/>
    </xf>
    <xf numFmtId="164" fontId="3" fillId="0" borderId="0" xfId="0" applyFont="1" applyAlignment="1">
      <alignment horizontal="left" vertical="top"/>
    </xf>
    <xf numFmtId="164" fontId="3" fillId="0" borderId="0" xfId="20" applyFont="1" applyAlignment="1">
      <alignment horizontal="justify" vertical="top" wrapText="1"/>
      <protection/>
    </xf>
    <xf numFmtId="164" fontId="3" fillId="0" borderId="0" xfId="20" applyFont="1" applyAlignment="1">
      <alignment horizontal="center" vertical="top"/>
      <protection/>
    </xf>
    <xf numFmtId="164" fontId="2" fillId="0" borderId="0" xfId="21" applyFont="1" applyAlignment="1">
      <alignment horizontal="center" vertical="top" wrapText="1"/>
      <protection/>
    </xf>
    <xf numFmtId="164" fontId="3" fillId="0" borderId="0" xfId="0" applyFont="1" applyFill="1" applyAlignment="1">
      <alignment horizontal="center" vertical="top"/>
    </xf>
    <xf numFmtId="170" fontId="3" fillId="0" borderId="0" xfId="15" applyNumberFormat="1" applyFont="1" applyFill="1" applyBorder="1" applyAlignment="1" applyProtection="1">
      <alignment horizontal="left" vertical="top"/>
      <protection/>
    </xf>
  </cellXfs>
  <cellStyles count="10">
    <cellStyle name="Normal" xfId="0"/>
    <cellStyle name="Comma" xfId="15"/>
    <cellStyle name="Comma [0]" xfId="16"/>
    <cellStyle name="Currency" xfId="17"/>
    <cellStyle name="Currency [0]" xfId="18"/>
    <cellStyle name="Percent" xfId="19"/>
    <cellStyle name="Normal_BPS for RE Bankura" xfId="20"/>
    <cellStyle name="Normal_Revised BPS RE Unit Requirement cost weight package A1" xfId="21"/>
    <cellStyle name="Normal_Revised BPS RE Unit Requirement cost weight package B1" xfId="22"/>
    <cellStyle name="Normal_Revised BPS RE Unit Requirement cost weight package B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zoomScale="80" zoomScaleNormal="80" zoomScaleSheetLayoutView="70" workbookViewId="0" topLeftCell="A1">
      <selection activeCell="B28" sqref="B28"/>
    </sheetView>
  </sheetViews>
  <sheetFormatPr defaultColWidth="12.57421875" defaultRowHeight="12.75"/>
  <cols>
    <col min="1" max="1" width="8.421875" style="1" customWidth="1"/>
    <col min="2" max="2" width="49.140625" style="2" customWidth="1"/>
    <col min="3" max="3" width="9.28125" style="1" customWidth="1"/>
    <col min="4" max="5" width="19.421875" style="1" customWidth="1"/>
    <col min="6" max="6" width="12.57421875" style="1" customWidth="1"/>
    <col min="7" max="7" width="14.28125" style="3" customWidth="1"/>
    <col min="8" max="8" width="13.57421875" style="4" customWidth="1"/>
    <col min="9" max="9" width="13.421875" style="4" customWidth="1"/>
    <col min="10" max="10" width="14.140625" style="4" customWidth="1"/>
    <col min="11" max="11" width="13.140625" style="4" customWidth="1"/>
    <col min="12" max="12" width="13.57421875" style="4" customWidth="1"/>
    <col min="13" max="13" width="12.421875" style="4" customWidth="1"/>
    <col min="14" max="14" width="13.421875" style="4" customWidth="1"/>
    <col min="15" max="16384" width="11.57421875" style="4" customWidth="1"/>
  </cols>
  <sheetData>
    <row r="1" spans="1:15" s="6" customFormat="1" ht="19.5" customHeight="1">
      <c r="A1" s="5" t="s">
        <v>0</v>
      </c>
      <c r="B1" s="5"/>
      <c r="C1" s="5"/>
      <c r="D1" s="5"/>
      <c r="E1" s="5"/>
      <c r="F1" s="5"/>
      <c r="G1" s="5"/>
      <c r="H1" s="5"/>
      <c r="I1" s="5"/>
      <c r="J1" s="5"/>
      <c r="K1" s="5"/>
      <c r="L1" s="5"/>
      <c r="M1" s="5"/>
      <c r="N1" s="5"/>
      <c r="O1" s="5"/>
    </row>
    <row r="2" spans="1:15" s="6" customFormat="1" ht="38.25" customHeight="1">
      <c r="A2" s="7" t="s">
        <v>1</v>
      </c>
      <c r="B2" s="7"/>
      <c r="C2" s="7"/>
      <c r="D2" s="7"/>
      <c r="E2" s="7"/>
      <c r="F2" s="7"/>
      <c r="G2" s="7"/>
      <c r="H2" s="7"/>
      <c r="I2" s="7"/>
      <c r="J2" s="7"/>
      <c r="K2" s="7"/>
      <c r="L2" s="7"/>
      <c r="M2" s="7"/>
      <c r="N2" s="7"/>
      <c r="O2" s="7"/>
    </row>
    <row r="3" spans="1:15" s="6" customFormat="1" ht="18" customHeight="1">
      <c r="A3" s="8" t="s">
        <v>2</v>
      </c>
      <c r="B3" s="8"/>
      <c r="C3" s="8"/>
      <c r="D3" s="8"/>
      <c r="E3" s="8"/>
      <c r="F3" s="8"/>
      <c r="G3" s="8"/>
      <c r="H3" s="8"/>
      <c r="I3" s="8"/>
      <c r="J3" s="8"/>
      <c r="K3" s="8"/>
      <c r="L3" s="8"/>
      <c r="M3" s="8"/>
      <c r="N3" s="8"/>
      <c r="O3" s="8"/>
    </row>
    <row r="4" spans="1:15" s="6" customFormat="1" ht="18" customHeight="1">
      <c r="A4" s="9" t="s">
        <v>3</v>
      </c>
      <c r="B4" s="9"/>
      <c r="C4" s="9"/>
      <c r="D4" s="9"/>
      <c r="E4" s="9"/>
      <c r="F4" s="9"/>
      <c r="G4" s="9"/>
      <c r="H4" s="9"/>
      <c r="I4" s="9"/>
      <c r="J4" s="9"/>
      <c r="K4" s="9"/>
      <c r="L4" s="9"/>
      <c r="M4" s="9"/>
      <c r="N4" s="9"/>
      <c r="O4" s="9"/>
    </row>
    <row r="5" spans="1:15" s="6" customFormat="1" ht="19.5" customHeight="1">
      <c r="A5" s="9" t="s">
        <v>4</v>
      </c>
      <c r="B5" s="9"/>
      <c r="C5" s="9"/>
      <c r="D5" s="9"/>
      <c r="E5" s="9"/>
      <c r="F5" s="9"/>
      <c r="G5" s="9"/>
      <c r="H5" s="9"/>
      <c r="I5" s="9"/>
      <c r="J5" s="9"/>
      <c r="K5" s="9"/>
      <c r="L5" s="9"/>
      <c r="M5" s="9"/>
      <c r="N5" s="9"/>
      <c r="O5" s="9"/>
    </row>
    <row r="6" spans="1:15" s="6" customFormat="1" ht="19.5" customHeight="1">
      <c r="A6" s="9" t="s">
        <v>5</v>
      </c>
      <c r="B6" s="9"/>
      <c r="C6" s="9"/>
      <c r="D6" s="9"/>
      <c r="E6" s="9"/>
      <c r="F6" s="9"/>
      <c r="G6" s="9"/>
      <c r="H6" s="9"/>
      <c r="I6" s="9"/>
      <c r="J6" s="9"/>
      <c r="K6" s="9"/>
      <c r="L6" s="9"/>
      <c r="M6" s="9"/>
      <c r="N6" s="9"/>
      <c r="O6" s="9"/>
    </row>
    <row r="7" spans="1:15" s="6" customFormat="1" ht="19.5" customHeight="1">
      <c r="A7" s="10" t="s">
        <v>6</v>
      </c>
      <c r="B7" s="10"/>
      <c r="C7" s="11"/>
      <c r="D7" s="11"/>
      <c r="E7" s="11"/>
      <c r="F7" s="12"/>
      <c r="G7" s="13" t="s">
        <v>7</v>
      </c>
      <c r="H7" s="13"/>
      <c r="I7" s="13"/>
      <c r="J7" s="10"/>
      <c r="K7" s="10"/>
      <c r="L7" s="14"/>
      <c r="M7" s="14"/>
      <c r="N7" s="14"/>
      <c r="O7" s="14"/>
    </row>
    <row r="8" spans="1:15" s="6" customFormat="1" ht="19.5" customHeight="1">
      <c r="A8" s="11"/>
      <c r="B8" s="11"/>
      <c r="C8" s="11"/>
      <c r="D8" s="11"/>
      <c r="E8" s="11"/>
      <c r="F8" s="12"/>
      <c r="G8" s="13" t="s">
        <v>8</v>
      </c>
      <c r="H8" s="13"/>
      <c r="I8" s="13"/>
      <c r="J8" s="11"/>
      <c r="K8" s="13"/>
      <c r="L8" s="14"/>
      <c r="M8" s="14"/>
      <c r="N8" s="14"/>
      <c r="O8" s="14"/>
    </row>
    <row r="9" spans="1:15" s="6" customFormat="1" ht="19.5" customHeight="1">
      <c r="A9" s="11"/>
      <c r="B9" s="11"/>
      <c r="C9" s="11"/>
      <c r="D9" s="11"/>
      <c r="E9" s="11"/>
      <c r="F9" s="12"/>
      <c r="G9" s="13" t="s">
        <v>9</v>
      </c>
      <c r="H9" s="13"/>
      <c r="I9" s="13"/>
      <c r="J9" s="11"/>
      <c r="K9" s="13"/>
      <c r="L9" s="14"/>
      <c r="M9" s="14"/>
      <c r="N9" s="14"/>
      <c r="O9" s="14"/>
    </row>
    <row r="10" spans="1:15" ht="20.25" customHeight="1">
      <c r="A10" s="15" t="s">
        <v>10</v>
      </c>
      <c r="B10" s="15"/>
      <c r="C10" s="15"/>
      <c r="D10" s="15"/>
      <c r="E10" s="15"/>
      <c r="F10" s="15"/>
      <c r="G10" s="16" t="s">
        <v>11</v>
      </c>
      <c r="H10" s="16"/>
      <c r="I10" s="16"/>
      <c r="J10" s="16"/>
      <c r="K10" s="16"/>
      <c r="L10" s="16"/>
      <c r="M10" s="16"/>
      <c r="N10" s="16"/>
      <c r="O10" s="17"/>
    </row>
    <row r="11" spans="1:15" s="20" customFormat="1" ht="94.5">
      <c r="A11" s="16" t="s">
        <v>12</v>
      </c>
      <c r="B11" s="15" t="s">
        <v>13</v>
      </c>
      <c r="C11" s="16" t="s">
        <v>14</v>
      </c>
      <c r="D11" s="18" t="s">
        <v>15</v>
      </c>
      <c r="E11" s="15" t="s">
        <v>16</v>
      </c>
      <c r="F11" s="19" t="s">
        <v>17</v>
      </c>
      <c r="G11" s="15" t="s">
        <v>18</v>
      </c>
      <c r="H11" s="15" t="s">
        <v>19</v>
      </c>
      <c r="I11" s="15" t="s">
        <v>20</v>
      </c>
      <c r="J11" s="15" t="s">
        <v>21</v>
      </c>
      <c r="K11" s="15" t="s">
        <v>22</v>
      </c>
      <c r="L11" s="15" t="s">
        <v>23</v>
      </c>
      <c r="M11" s="15" t="s">
        <v>24</v>
      </c>
      <c r="N11" s="15" t="s">
        <v>25</v>
      </c>
      <c r="O11" s="15" t="s">
        <v>26</v>
      </c>
    </row>
    <row r="12" spans="1:15" s="20" customFormat="1" ht="19.5">
      <c r="A12" s="16">
        <v>1</v>
      </c>
      <c r="B12" s="15">
        <v>2</v>
      </c>
      <c r="C12" s="16">
        <v>3</v>
      </c>
      <c r="D12" s="18">
        <v>4</v>
      </c>
      <c r="E12" s="15">
        <v>5</v>
      </c>
      <c r="F12" s="16">
        <v>6</v>
      </c>
      <c r="G12" s="15">
        <v>7</v>
      </c>
      <c r="H12" s="16">
        <v>8</v>
      </c>
      <c r="I12" s="15">
        <v>9</v>
      </c>
      <c r="J12" s="16">
        <v>10</v>
      </c>
      <c r="K12" s="15">
        <v>11</v>
      </c>
      <c r="L12" s="16">
        <v>12</v>
      </c>
      <c r="M12" s="15">
        <v>13</v>
      </c>
      <c r="N12" s="16">
        <v>14</v>
      </c>
      <c r="O12" s="16">
        <v>15</v>
      </c>
    </row>
    <row r="13" spans="1:15" s="20" customFormat="1" ht="57">
      <c r="A13" s="21">
        <v>1</v>
      </c>
      <c r="B13" s="22" t="s">
        <v>27</v>
      </c>
      <c r="C13" s="17" t="s">
        <v>28</v>
      </c>
      <c r="D13" s="23">
        <v>0</v>
      </c>
      <c r="E13" s="23">
        <v>1</v>
      </c>
      <c r="F13" s="15">
        <f>D13+E13</f>
        <v>1</v>
      </c>
      <c r="G13" s="15"/>
      <c r="H13" s="15"/>
      <c r="I13" s="16"/>
      <c r="J13" s="15"/>
      <c r="K13" s="16"/>
      <c r="L13" s="15"/>
      <c r="M13" s="16"/>
      <c r="N13" s="15"/>
      <c r="O13" s="16"/>
    </row>
    <row r="14" spans="1:15" ht="19.5">
      <c r="A14" s="21">
        <v>2</v>
      </c>
      <c r="B14" s="22" t="s">
        <v>29</v>
      </c>
      <c r="C14" s="17" t="s">
        <v>28</v>
      </c>
      <c r="D14" s="23">
        <v>0</v>
      </c>
      <c r="E14" s="23">
        <v>1</v>
      </c>
      <c r="F14" s="15">
        <f>D14+E14</f>
        <v>1</v>
      </c>
      <c r="G14" s="24"/>
      <c r="H14" s="24"/>
      <c r="I14" s="24"/>
      <c r="J14" s="24"/>
      <c r="K14" s="24"/>
      <c r="L14" s="24"/>
      <c r="M14" s="24"/>
      <c r="N14" s="24"/>
      <c r="O14" s="24"/>
    </row>
    <row r="15" spans="1:15" ht="19.5">
      <c r="A15" s="21">
        <v>3</v>
      </c>
      <c r="B15" s="22" t="s">
        <v>30</v>
      </c>
      <c r="C15" s="17"/>
      <c r="D15" s="23">
        <v>0</v>
      </c>
      <c r="E15" s="23">
        <v>1</v>
      </c>
      <c r="F15" s="15">
        <f>D15+E15</f>
        <v>1</v>
      </c>
      <c r="G15" s="24"/>
      <c r="H15" s="24"/>
      <c r="I15" s="24"/>
      <c r="J15" s="24"/>
      <c r="K15" s="24"/>
      <c r="L15" s="24"/>
      <c r="M15" s="24"/>
      <c r="N15" s="24"/>
      <c r="O15" s="24"/>
    </row>
    <row r="16" spans="1:16" ht="18">
      <c r="A16" s="25"/>
      <c r="B16" s="26" t="s">
        <v>31</v>
      </c>
      <c r="C16" s="25"/>
      <c r="D16" s="25"/>
      <c r="E16" s="25"/>
      <c r="F16" s="25"/>
      <c r="G16" s="25"/>
      <c r="H16" s="27"/>
      <c r="I16" s="25"/>
      <c r="J16" s="25"/>
      <c r="K16" s="25"/>
      <c r="L16" s="25"/>
      <c r="M16" s="25"/>
      <c r="N16" s="27"/>
      <c r="O16" s="28"/>
      <c r="P16"/>
    </row>
    <row r="17" spans="1:16" ht="18" customHeight="1">
      <c r="A17" s="13"/>
      <c r="B17" s="29" t="s">
        <v>32</v>
      </c>
      <c r="C17" s="13"/>
      <c r="D17" s="13"/>
      <c r="E17" s="13"/>
      <c r="F17" s="13"/>
      <c r="G17" s="13"/>
      <c r="H17" s="13"/>
      <c r="I17" s="13"/>
      <c r="J17" s="13"/>
      <c r="K17" s="13"/>
      <c r="L17" s="13"/>
      <c r="M17" s="13"/>
      <c r="N17" s="13"/>
      <c r="O17" s="13"/>
      <c r="P17"/>
    </row>
    <row r="18" spans="1:16" ht="18" customHeight="1">
      <c r="A18" s="13" t="s">
        <v>33</v>
      </c>
      <c r="B18" s="30" t="s">
        <v>34</v>
      </c>
      <c r="C18" s="30"/>
      <c r="D18" s="30"/>
      <c r="E18" s="30"/>
      <c r="F18" s="30"/>
      <c r="G18" s="30"/>
      <c r="H18" s="30"/>
      <c r="I18" s="30"/>
      <c r="J18" s="30"/>
      <c r="K18" s="30"/>
      <c r="L18" s="30"/>
      <c r="M18" s="30"/>
      <c r="N18" s="31"/>
      <c r="O18" s="13"/>
      <c r="P18"/>
    </row>
    <row r="19" spans="1:16" ht="18" customHeight="1">
      <c r="A19" s="13">
        <v>2</v>
      </c>
      <c r="B19" s="30" t="s">
        <v>35</v>
      </c>
      <c r="C19" s="30"/>
      <c r="D19" s="30"/>
      <c r="E19" s="30"/>
      <c r="F19" s="30"/>
      <c r="G19" s="30"/>
      <c r="H19" s="30"/>
      <c r="I19" s="30"/>
      <c r="J19" s="30"/>
      <c r="K19" s="30"/>
      <c r="L19" s="30"/>
      <c r="M19" s="30"/>
      <c r="N19" s="31"/>
      <c r="O19" s="13"/>
      <c r="P19" s="32"/>
    </row>
    <row r="20" spans="1:16" ht="39" customHeight="1">
      <c r="A20" s="13">
        <v>3</v>
      </c>
      <c r="B20" s="30" t="s">
        <v>36</v>
      </c>
      <c r="C20" s="30"/>
      <c r="D20" s="30"/>
      <c r="E20" s="30"/>
      <c r="F20" s="30"/>
      <c r="G20" s="30"/>
      <c r="H20" s="30"/>
      <c r="I20" s="30"/>
      <c r="J20" s="30"/>
      <c r="K20" s="30"/>
      <c r="L20" s="30"/>
      <c r="M20" s="30"/>
      <c r="N20" s="33"/>
      <c r="O20" s="33"/>
      <c r="P20" s="32"/>
    </row>
    <row r="21" spans="1:16" ht="18" customHeight="1">
      <c r="A21" s="13">
        <v>4</v>
      </c>
      <c r="B21" s="30" t="s">
        <v>37</v>
      </c>
      <c r="C21" s="30"/>
      <c r="D21" s="30"/>
      <c r="E21" s="30"/>
      <c r="F21" s="30"/>
      <c r="G21" s="30"/>
      <c r="H21" s="30"/>
      <c r="I21" s="30"/>
      <c r="J21" s="30"/>
      <c r="K21" s="30"/>
      <c r="L21" s="30"/>
      <c r="M21" s="30"/>
      <c r="N21" s="30"/>
      <c r="O21" s="30"/>
      <c r="P21" s="32"/>
    </row>
    <row r="22" spans="1:16" ht="18" customHeight="1">
      <c r="A22" s="13">
        <v>5</v>
      </c>
      <c r="B22" s="30" t="s">
        <v>38</v>
      </c>
      <c r="C22" s="30"/>
      <c r="D22" s="30"/>
      <c r="E22" s="30"/>
      <c r="F22" s="30"/>
      <c r="G22" s="30"/>
      <c r="H22" s="30"/>
      <c r="I22" s="30"/>
      <c r="J22" s="30"/>
      <c r="K22" s="30"/>
      <c r="L22" s="30"/>
      <c r="M22" s="30"/>
      <c r="N22" s="13"/>
      <c r="O22" s="13"/>
      <c r="P22" s="32"/>
    </row>
    <row r="23" spans="1:16" ht="39" customHeight="1">
      <c r="A23" s="13">
        <v>6</v>
      </c>
      <c r="B23" s="34" t="s">
        <v>39</v>
      </c>
      <c r="C23" s="34"/>
      <c r="D23" s="34"/>
      <c r="E23" s="34"/>
      <c r="F23" s="34"/>
      <c r="G23" s="34"/>
      <c r="H23" s="34"/>
      <c r="I23" s="34"/>
      <c r="J23" s="34"/>
      <c r="K23" s="34"/>
      <c r="L23" s="34"/>
      <c r="M23" s="34"/>
      <c r="N23" s="30"/>
      <c r="O23" s="30"/>
      <c r="P23" s="32"/>
    </row>
    <row r="24" spans="1:16" ht="18" customHeight="1">
      <c r="A24" s="13"/>
      <c r="B24" s="13"/>
      <c r="C24" s="13"/>
      <c r="D24" s="13"/>
      <c r="E24" s="13"/>
      <c r="F24" s="13"/>
      <c r="G24" s="13"/>
      <c r="H24" s="13"/>
      <c r="I24" s="13"/>
      <c r="J24" s="13"/>
      <c r="K24" s="13"/>
      <c r="L24" s="13"/>
      <c r="M24" s="13"/>
      <c r="N24" s="13"/>
      <c r="O24" s="13"/>
      <c r="P24" s="32"/>
    </row>
    <row r="25" spans="1:16" ht="18" customHeight="1">
      <c r="A25" s="13"/>
      <c r="B25" s="13"/>
      <c r="C25" s="13"/>
      <c r="D25" s="13"/>
      <c r="E25" s="13"/>
      <c r="F25" s="13"/>
      <c r="G25" s="13"/>
      <c r="H25" s="13"/>
      <c r="I25" s="13"/>
      <c r="J25" s="13"/>
      <c r="K25" s="13"/>
      <c r="L25" s="13"/>
      <c r="M25" s="13"/>
      <c r="N25" s="13"/>
      <c r="O25" s="13"/>
      <c r="P25" s="32"/>
    </row>
    <row r="26" spans="1:16" ht="18">
      <c r="A26" s="13"/>
      <c r="B26" s="13"/>
      <c r="C26" s="13"/>
      <c r="D26" s="13"/>
      <c r="E26" s="13"/>
      <c r="F26" s="13"/>
      <c r="G26" s="13"/>
      <c r="H26" s="13"/>
      <c r="I26" s="13"/>
      <c r="J26" s="13"/>
      <c r="K26" s="13"/>
      <c r="L26" s="13"/>
      <c r="M26" s="13"/>
      <c r="N26" s="13"/>
      <c r="O26" s="13"/>
      <c r="P26" s="32"/>
    </row>
    <row r="27" spans="1:16" ht="18">
      <c r="A27" s="13"/>
      <c r="B27" s="34"/>
      <c r="C27" s="34"/>
      <c r="D27" s="34"/>
      <c r="E27" s="34"/>
      <c r="F27" s="34"/>
      <c r="G27" s="34"/>
      <c r="H27" s="34"/>
      <c r="I27" s="34"/>
      <c r="J27" s="13"/>
      <c r="K27" s="33" t="s">
        <v>40</v>
      </c>
      <c r="L27" s="33"/>
      <c r="M27" s="33"/>
      <c r="N27" s="33"/>
      <c r="O27" s="13"/>
      <c r="P27" s="32"/>
    </row>
    <row r="28" spans="1:16" ht="18">
      <c r="A28" s="13"/>
      <c r="B28" s="34"/>
      <c r="C28" s="34"/>
      <c r="D28" s="34"/>
      <c r="E28" s="34"/>
      <c r="F28" s="34"/>
      <c r="G28" s="34"/>
      <c r="H28" s="34"/>
      <c r="I28" s="34"/>
      <c r="J28" s="13"/>
      <c r="K28" s="33" t="s">
        <v>41</v>
      </c>
      <c r="L28" s="33"/>
      <c r="M28" s="33"/>
      <c r="N28" s="33"/>
      <c r="O28" s="13"/>
      <c r="P28" s="32"/>
    </row>
    <row r="29" spans="1:16" ht="18">
      <c r="A29" s="13" t="s">
        <v>42</v>
      </c>
      <c r="B29" s="13"/>
      <c r="C29" s="13"/>
      <c r="D29" s="13"/>
      <c r="E29" s="13"/>
      <c r="F29" s="13"/>
      <c r="G29" s="13"/>
      <c r="H29" s="13"/>
      <c r="I29" s="33"/>
      <c r="J29" s="13"/>
      <c r="K29" s="33" t="s">
        <v>43</v>
      </c>
      <c r="L29" s="33"/>
      <c r="M29" s="33"/>
      <c r="N29" s="33"/>
      <c r="O29" s="33"/>
      <c r="P29" s="35"/>
    </row>
    <row r="30" spans="1:16" ht="18">
      <c r="A30" s="13" t="s">
        <v>44</v>
      </c>
      <c r="B30" s="13"/>
      <c r="C30" s="13"/>
      <c r="D30" s="13"/>
      <c r="E30" s="13"/>
      <c r="F30" s="13"/>
      <c r="G30" s="13"/>
      <c r="H30" s="13"/>
      <c r="I30" s="33"/>
      <c r="J30" s="13"/>
      <c r="K30" s="33" t="s">
        <v>45</v>
      </c>
      <c r="L30" s="33"/>
      <c r="M30" s="33"/>
      <c r="N30" s="33"/>
      <c r="O30" s="33"/>
      <c r="P30" s="35"/>
    </row>
    <row r="31" spans="1:16" ht="18">
      <c r="A31" s="36"/>
      <c r="B31" s="13"/>
      <c r="C31" s="37"/>
      <c r="D31" s="37"/>
      <c r="E31" s="37"/>
      <c r="F31" s="37"/>
      <c r="G31" s="37"/>
      <c r="H31" s="37"/>
      <c r="I31" s="37"/>
      <c r="J31" s="37"/>
      <c r="K31" s="37"/>
      <c r="L31" s="37"/>
      <c r="M31" s="38"/>
      <c r="N31" s="38"/>
      <c r="O31" s="38"/>
      <c r="P31" s="35"/>
    </row>
    <row r="32" spans="1:16" ht="18">
      <c r="A32" s="36"/>
      <c r="B32" s="13"/>
      <c r="C32" s="37"/>
      <c r="D32" s="37"/>
      <c r="E32" s="37"/>
      <c r="F32" s="37"/>
      <c r="G32" s="37"/>
      <c r="H32" s="37"/>
      <c r="I32" s="37"/>
      <c r="J32" s="37"/>
      <c r="K32" s="37"/>
      <c r="L32" s="37"/>
      <c r="M32" s="38"/>
      <c r="N32" s="38"/>
      <c r="O32" s="38"/>
      <c r="P32" s="35"/>
    </row>
    <row r="33" spans="1:15" ht="18">
      <c r="A33" s="36"/>
      <c r="B33" s="13"/>
      <c r="C33" s="36"/>
      <c r="D33" s="36"/>
      <c r="E33" s="36"/>
      <c r="F33" s="36"/>
      <c r="G33" s="37"/>
      <c r="H33" s="37"/>
      <c r="I33" s="37"/>
      <c r="J33" s="37"/>
      <c r="K33" s="37"/>
      <c r="L33" s="37"/>
      <c r="M33" s="37"/>
      <c r="N33" s="37"/>
      <c r="O33" s="37"/>
    </row>
    <row r="34" spans="1:15" ht="18">
      <c r="A34" s="36"/>
      <c r="B34" s="13"/>
      <c r="C34" s="36"/>
      <c r="D34" s="36"/>
      <c r="E34" s="36"/>
      <c r="F34" s="36"/>
      <c r="G34" s="37"/>
      <c r="H34" s="37"/>
      <c r="I34" s="37"/>
      <c r="J34" s="37"/>
      <c r="K34" s="37"/>
      <c r="L34" s="37"/>
      <c r="M34" s="37"/>
      <c r="N34" s="37"/>
      <c r="O34" s="37"/>
    </row>
    <row r="35" spans="1:15" ht="18">
      <c r="A35" s="36"/>
      <c r="B35" s="13"/>
      <c r="C35" s="36"/>
      <c r="D35" s="36"/>
      <c r="E35" s="36"/>
      <c r="F35" s="36"/>
      <c r="G35" s="37"/>
      <c r="H35" s="37"/>
      <c r="I35" s="37"/>
      <c r="J35" s="37"/>
      <c r="K35" s="37"/>
      <c r="L35" s="37"/>
      <c r="M35" s="37"/>
      <c r="N35" s="37"/>
      <c r="O35" s="37"/>
    </row>
    <row r="36" spans="1:15" ht="18">
      <c r="A36" s="36"/>
      <c r="B36" s="13"/>
      <c r="C36" s="36"/>
      <c r="D36" s="36"/>
      <c r="E36" s="36"/>
      <c r="F36" s="36"/>
      <c r="G36" s="37"/>
      <c r="H36" s="37"/>
      <c r="I36" s="37"/>
      <c r="J36" s="37"/>
      <c r="K36" s="37"/>
      <c r="L36" s="37"/>
      <c r="M36" s="37"/>
      <c r="N36" s="37"/>
      <c r="O36" s="37"/>
    </row>
    <row r="37" spans="1:15" ht="18">
      <c r="A37" s="36"/>
      <c r="B37" s="13"/>
      <c r="C37" s="36"/>
      <c r="D37" s="36"/>
      <c r="E37" s="36"/>
      <c r="F37" s="36"/>
      <c r="G37" s="37"/>
      <c r="H37" s="37"/>
      <c r="I37" s="37"/>
      <c r="J37" s="37"/>
      <c r="K37" s="37"/>
      <c r="L37" s="37"/>
      <c r="M37" s="37"/>
      <c r="N37" s="37"/>
      <c r="O37" s="37"/>
    </row>
  </sheetData>
  <sheetProtection selectLockedCells="1" selectUnlockedCells="1"/>
  <mergeCells count="16">
    <mergeCell ref="A1:O1"/>
    <mergeCell ref="A2:O2"/>
    <mergeCell ref="A3:O3"/>
    <mergeCell ref="A4:O4"/>
    <mergeCell ref="A5:O5"/>
    <mergeCell ref="A6:O6"/>
    <mergeCell ref="A7:B7"/>
    <mergeCell ref="J7:K7"/>
    <mergeCell ref="A10:F10"/>
    <mergeCell ref="G10:N10"/>
    <mergeCell ref="B18:M18"/>
    <mergeCell ref="B19:M19"/>
    <mergeCell ref="B20:M20"/>
    <mergeCell ref="B21:M21"/>
    <mergeCell ref="B22:M22"/>
    <mergeCell ref="B23:M23"/>
  </mergeCells>
  <printOptions horizontalCentered="1"/>
  <pageMargins left="0.25" right="0.25" top="0.25" bottom="0.8527777777777777" header="0.5118055555555555" footer="0.7"/>
  <pageSetup horizontalDpi="300" verticalDpi="300" orientation="landscape" paperSize="9" scale="55"/>
  <headerFooter alignWithMargins="0">
    <oddFooter>&amp;L&amp;"Calibri,Regular"&amp;11Schedule-3-Mand-Spare(REVISED)&amp;C&amp;"Calibri,Regular"&amp;11Page &amp;P of &amp;N&amp;R&amp;"Calibri,Regular"&amp;11Package: 132 KV UNDERGROUND CABLE</oddFooter>
  </headerFooter>
</worksheet>
</file>

<file path=xl/worksheets/sheet2.xml><?xml version="1.0" encoding="utf-8"?>
<worksheet xmlns="http://schemas.openxmlformats.org/spreadsheetml/2006/main" xmlns:r="http://schemas.openxmlformats.org/officeDocument/2006/relationships">
  <dimension ref="A1:R51"/>
  <sheetViews>
    <sheetView zoomScale="80" zoomScaleNormal="80" zoomScaleSheetLayoutView="70" workbookViewId="0" topLeftCell="A25">
      <selection activeCell="F51" sqref="F51"/>
    </sheetView>
  </sheetViews>
  <sheetFormatPr defaultColWidth="12.57421875" defaultRowHeight="12.75"/>
  <cols>
    <col min="1" max="1" width="8.7109375" style="39" customWidth="1"/>
    <col min="2" max="2" width="53.8515625" style="40" customWidth="1"/>
    <col min="3" max="3" width="8.8515625" style="41" customWidth="1"/>
    <col min="4" max="4" width="0" style="42" hidden="1" customWidth="1"/>
    <col min="5" max="5" width="0" style="43" hidden="1" customWidth="1"/>
    <col min="6" max="7" width="16.140625" style="43" customWidth="1"/>
    <col min="8" max="8" width="11.7109375" style="43" customWidth="1"/>
    <col min="9" max="10" width="11.8515625" style="42" customWidth="1"/>
    <col min="11" max="11" width="14.00390625" style="42" customWidth="1"/>
    <col min="12" max="16384" width="11.8515625" style="42" customWidth="1"/>
  </cols>
  <sheetData>
    <row r="1" spans="1:14" s="44" customFormat="1" ht="23.25" customHeight="1">
      <c r="A1" s="9" t="s">
        <v>0</v>
      </c>
      <c r="B1" s="9"/>
      <c r="C1" s="9"/>
      <c r="D1" s="9"/>
      <c r="E1" s="9"/>
      <c r="F1" s="9"/>
      <c r="G1" s="9"/>
      <c r="H1" s="9"/>
      <c r="I1" s="9"/>
      <c r="J1" s="9"/>
      <c r="K1" s="9"/>
      <c r="L1" s="9"/>
      <c r="M1" s="9"/>
      <c r="N1" s="9"/>
    </row>
    <row r="2" spans="1:15" s="44" customFormat="1" ht="44.25" customHeight="1">
      <c r="A2" s="45" t="s">
        <v>46</v>
      </c>
      <c r="B2" s="45"/>
      <c r="C2" s="45"/>
      <c r="D2" s="45"/>
      <c r="E2" s="45"/>
      <c r="F2" s="45"/>
      <c r="G2" s="45"/>
      <c r="H2" s="45"/>
      <c r="I2" s="45"/>
      <c r="J2" s="45"/>
      <c r="K2" s="45"/>
      <c r="L2" s="45"/>
      <c r="M2" s="45"/>
      <c r="N2" s="45"/>
      <c r="O2" s="5"/>
    </row>
    <row r="3" spans="1:15" s="44" customFormat="1" ht="20.25" customHeight="1">
      <c r="A3" s="5" t="s">
        <v>47</v>
      </c>
      <c r="B3" s="5"/>
      <c r="C3" s="5"/>
      <c r="D3" s="5"/>
      <c r="E3" s="5"/>
      <c r="F3" s="5"/>
      <c r="G3" s="5"/>
      <c r="H3" s="5"/>
      <c r="I3" s="5"/>
      <c r="J3" s="5"/>
      <c r="K3" s="5"/>
      <c r="L3" s="5"/>
      <c r="M3" s="5"/>
      <c r="N3" s="5"/>
      <c r="O3" s="5"/>
    </row>
    <row r="4" spans="1:15" s="44" customFormat="1" ht="20.25" customHeight="1">
      <c r="A4" s="9" t="s">
        <v>48</v>
      </c>
      <c r="B4" s="9"/>
      <c r="C4" s="9"/>
      <c r="D4" s="9"/>
      <c r="E4" s="9"/>
      <c r="F4" s="9"/>
      <c r="G4" s="9"/>
      <c r="H4" s="9"/>
      <c r="I4" s="9"/>
      <c r="J4" s="9"/>
      <c r="K4" s="9"/>
      <c r="L4" s="9"/>
      <c r="M4" s="9"/>
      <c r="N4" s="9"/>
      <c r="O4" s="9"/>
    </row>
    <row r="5" spans="1:15" s="44" customFormat="1" ht="23.25" customHeight="1">
      <c r="A5" s="46" t="s">
        <v>49</v>
      </c>
      <c r="B5" s="46"/>
      <c r="C5" s="46"/>
      <c r="D5" s="46"/>
      <c r="E5" s="46"/>
      <c r="F5" s="46"/>
      <c r="G5" s="46"/>
      <c r="H5" s="46"/>
      <c r="I5" s="46"/>
      <c r="J5" s="46"/>
      <c r="K5" s="46"/>
      <c r="L5" s="46"/>
      <c r="M5" s="46"/>
      <c r="N5" s="46"/>
      <c r="O5" s="47"/>
    </row>
    <row r="6" spans="1:15" s="44" customFormat="1" ht="23.25" customHeight="1">
      <c r="A6" s="9" t="s">
        <v>5</v>
      </c>
      <c r="B6" s="9"/>
      <c r="C6" s="9"/>
      <c r="D6" s="9"/>
      <c r="E6" s="9"/>
      <c r="F6" s="9"/>
      <c r="G6" s="9"/>
      <c r="H6" s="9"/>
      <c r="I6" s="9"/>
      <c r="J6" s="9"/>
      <c r="K6" s="9"/>
      <c r="L6" s="9"/>
      <c r="M6" s="9"/>
      <c r="N6" s="9"/>
      <c r="O6" s="47"/>
    </row>
    <row r="7" spans="1:14" s="44" customFormat="1" ht="23.25" customHeight="1">
      <c r="A7" s="48" t="s">
        <v>6</v>
      </c>
      <c r="B7" s="48"/>
      <c r="C7" s="11"/>
      <c r="D7" s="11"/>
      <c r="E7" s="12"/>
      <c r="F7" s="13" t="s">
        <v>7</v>
      </c>
      <c r="G7" s="13"/>
      <c r="H7" s="13"/>
      <c r="I7" s="48"/>
      <c r="J7" s="48"/>
      <c r="K7" s="9"/>
      <c r="L7" s="9"/>
      <c r="M7" s="9"/>
      <c r="N7" s="9"/>
    </row>
    <row r="8" spans="1:14" s="44" customFormat="1" ht="17.25" customHeight="1">
      <c r="A8" s="11"/>
      <c r="B8" s="11"/>
      <c r="C8" s="11"/>
      <c r="D8" s="11"/>
      <c r="E8" s="12"/>
      <c r="F8" s="13" t="s">
        <v>8</v>
      </c>
      <c r="G8" s="13"/>
      <c r="H8" s="13"/>
      <c r="I8" s="11"/>
      <c r="J8" s="13"/>
      <c r="K8" s="9"/>
      <c r="L8" s="9"/>
      <c r="M8" s="9"/>
      <c r="N8" s="9"/>
    </row>
    <row r="9" spans="1:14" s="44" customFormat="1" ht="17.25" customHeight="1">
      <c r="A9" s="11"/>
      <c r="B9" s="11"/>
      <c r="C9" s="11"/>
      <c r="D9" s="11"/>
      <c r="E9" s="12"/>
      <c r="F9" s="13" t="s">
        <v>9</v>
      </c>
      <c r="G9" s="13"/>
      <c r="H9" s="13"/>
      <c r="I9" s="11"/>
      <c r="J9" s="13"/>
      <c r="K9" s="9"/>
      <c r="L9" s="9"/>
      <c r="M9" s="9"/>
      <c r="N9" s="9"/>
    </row>
    <row r="10" spans="1:14" ht="20.25" customHeight="1">
      <c r="A10" s="49" t="s">
        <v>50</v>
      </c>
      <c r="B10" s="49"/>
      <c r="C10" s="49"/>
      <c r="D10" s="49"/>
      <c r="E10" s="49"/>
      <c r="F10" s="49"/>
      <c r="G10" s="49"/>
      <c r="H10" s="49"/>
      <c r="I10" s="50" t="s">
        <v>11</v>
      </c>
      <c r="J10" s="50"/>
      <c r="K10" s="50"/>
      <c r="L10" s="50"/>
      <c r="M10" s="50"/>
      <c r="N10" s="50"/>
    </row>
    <row r="11" spans="1:14" ht="12" customHeight="1">
      <c r="A11" s="51" t="s">
        <v>51</v>
      </c>
      <c r="B11" s="52" t="s">
        <v>52</v>
      </c>
      <c r="C11" s="53" t="s">
        <v>14</v>
      </c>
      <c r="D11" s="54"/>
      <c r="E11" s="55"/>
      <c r="F11" s="55" t="s">
        <v>15</v>
      </c>
      <c r="G11" s="55" t="s">
        <v>16</v>
      </c>
      <c r="H11" s="55" t="s">
        <v>53</v>
      </c>
      <c r="I11" s="56" t="s">
        <v>54</v>
      </c>
      <c r="J11" s="55" t="s">
        <v>55</v>
      </c>
      <c r="K11" s="55" t="s">
        <v>56</v>
      </c>
      <c r="L11" s="54" t="s">
        <v>57</v>
      </c>
      <c r="M11" s="54"/>
      <c r="N11" s="54"/>
    </row>
    <row r="12" spans="1:14" ht="165" customHeight="1">
      <c r="A12" s="51"/>
      <c r="B12" s="52"/>
      <c r="C12" s="53"/>
      <c r="D12" s="54"/>
      <c r="E12" s="55"/>
      <c r="F12" s="55"/>
      <c r="G12" s="55"/>
      <c r="H12" s="55"/>
      <c r="I12" s="56"/>
      <c r="J12" s="55"/>
      <c r="K12" s="55"/>
      <c r="L12" s="54"/>
      <c r="M12" s="54"/>
      <c r="N12" s="54"/>
    </row>
    <row r="13" spans="1:14" ht="100.5" customHeight="1">
      <c r="A13" s="51"/>
      <c r="B13" s="52"/>
      <c r="C13" s="53"/>
      <c r="D13" s="54"/>
      <c r="E13" s="55"/>
      <c r="F13" s="55"/>
      <c r="G13" s="55"/>
      <c r="H13" s="55"/>
      <c r="I13" s="56"/>
      <c r="J13" s="55"/>
      <c r="K13" s="55"/>
      <c r="L13" s="54" t="s">
        <v>58</v>
      </c>
      <c r="M13" s="54" t="s">
        <v>59</v>
      </c>
      <c r="N13" s="54" t="s">
        <v>60</v>
      </c>
    </row>
    <row r="14" spans="1:14" ht="19.5">
      <c r="A14" s="52">
        <v>1</v>
      </c>
      <c r="B14" s="52">
        <v>2</v>
      </c>
      <c r="C14" s="52">
        <v>3</v>
      </c>
      <c r="D14" s="52">
        <v>4</v>
      </c>
      <c r="E14" s="52">
        <v>5</v>
      </c>
      <c r="F14" s="52">
        <v>4</v>
      </c>
      <c r="G14" s="52">
        <v>5</v>
      </c>
      <c r="H14" s="52">
        <v>6</v>
      </c>
      <c r="I14" s="52">
        <v>7</v>
      </c>
      <c r="J14" s="52">
        <v>8</v>
      </c>
      <c r="K14" s="52">
        <v>9</v>
      </c>
      <c r="L14" s="52">
        <v>10</v>
      </c>
      <c r="M14" s="52">
        <v>11</v>
      </c>
      <c r="N14" s="52">
        <v>12</v>
      </c>
    </row>
    <row r="15" spans="1:14" ht="19.5">
      <c r="A15" s="52">
        <v>1</v>
      </c>
      <c r="B15" s="57" t="s">
        <v>61</v>
      </c>
      <c r="C15" s="58"/>
      <c r="D15" s="58"/>
      <c r="E15" s="58"/>
      <c r="F15" s="58"/>
      <c r="G15" s="58"/>
      <c r="H15" s="58"/>
      <c r="I15" s="58"/>
      <c r="J15" s="58"/>
      <c r="K15" s="58"/>
      <c r="L15" s="58"/>
      <c r="M15" s="58"/>
      <c r="N15" s="58"/>
    </row>
    <row r="16" spans="1:14" ht="75.75">
      <c r="A16" s="59">
        <v>1.1</v>
      </c>
      <c r="B16" s="60" t="s">
        <v>62</v>
      </c>
      <c r="C16" s="61" t="s">
        <v>63</v>
      </c>
      <c r="D16" s="59"/>
      <c r="E16" s="59"/>
      <c r="F16" s="62">
        <v>2400</v>
      </c>
      <c r="G16" s="62">
        <v>5970</v>
      </c>
      <c r="H16" s="59">
        <f>F16+G16</f>
        <v>8370</v>
      </c>
      <c r="I16" s="63"/>
      <c r="J16" s="63"/>
      <c r="K16" s="63"/>
      <c r="L16" s="63"/>
      <c r="M16" s="63"/>
      <c r="N16" s="63"/>
    </row>
    <row r="17" spans="1:14" ht="19.5">
      <c r="A17" s="64">
        <v>2</v>
      </c>
      <c r="B17" s="65" t="s">
        <v>64</v>
      </c>
      <c r="C17" s="66"/>
      <c r="D17" s="66"/>
      <c r="E17" s="66"/>
      <c r="F17" s="66"/>
      <c r="G17" s="66"/>
      <c r="H17" s="66"/>
      <c r="I17" s="66"/>
      <c r="J17" s="66"/>
      <c r="K17" s="66"/>
      <c r="L17" s="66"/>
      <c r="M17" s="66"/>
      <c r="N17" s="66"/>
    </row>
    <row r="18" spans="1:14" ht="57">
      <c r="A18" s="59">
        <v>2.1</v>
      </c>
      <c r="B18" s="60" t="s">
        <v>65</v>
      </c>
      <c r="C18" s="61" t="s">
        <v>66</v>
      </c>
      <c r="D18" s="59"/>
      <c r="E18" s="67"/>
      <c r="F18" s="59">
        <v>6</v>
      </c>
      <c r="G18" s="62">
        <v>6</v>
      </c>
      <c r="H18" s="59">
        <f>F18+G18</f>
        <v>12</v>
      </c>
      <c r="I18" s="68"/>
      <c r="J18" s="68"/>
      <c r="K18" s="68"/>
      <c r="L18" s="68"/>
      <c r="M18" s="68"/>
      <c r="N18" s="68"/>
    </row>
    <row r="19" spans="1:14" ht="57">
      <c r="A19" s="59">
        <v>2.2</v>
      </c>
      <c r="B19" s="60" t="s">
        <v>67</v>
      </c>
      <c r="C19" s="61" t="s">
        <v>66</v>
      </c>
      <c r="D19" s="59"/>
      <c r="E19" s="59"/>
      <c r="F19" s="59">
        <v>6</v>
      </c>
      <c r="G19" s="62">
        <v>6</v>
      </c>
      <c r="H19" s="59">
        <f>F19+G19</f>
        <v>12</v>
      </c>
      <c r="I19" s="68"/>
      <c r="J19" s="68"/>
      <c r="K19" s="68"/>
      <c r="L19" s="68"/>
      <c r="M19" s="68"/>
      <c r="N19" s="68"/>
    </row>
    <row r="20" spans="1:14" ht="18">
      <c r="A20" s="64">
        <v>3</v>
      </c>
      <c r="B20" s="29" t="s">
        <v>68</v>
      </c>
      <c r="C20" s="66"/>
      <c r="D20" s="66"/>
      <c r="E20" s="66"/>
      <c r="F20" s="66"/>
      <c r="G20" s="66"/>
      <c r="H20" s="66"/>
      <c r="I20" s="66"/>
      <c r="J20" s="66"/>
      <c r="K20" s="66"/>
      <c r="L20" s="66"/>
      <c r="M20" s="66"/>
      <c r="N20" s="66"/>
    </row>
    <row r="21" spans="1:14" ht="94.5">
      <c r="A21" s="59">
        <v>3.1</v>
      </c>
      <c r="B21" s="60" t="s">
        <v>69</v>
      </c>
      <c r="C21" s="61" t="s">
        <v>66</v>
      </c>
      <c r="D21" s="59"/>
      <c r="E21" s="59"/>
      <c r="F21" s="62">
        <v>16</v>
      </c>
      <c r="G21" s="62">
        <v>16</v>
      </c>
      <c r="H21" s="59">
        <f>F21+G21</f>
        <v>32</v>
      </c>
      <c r="I21" s="63"/>
      <c r="J21" s="63"/>
      <c r="K21" s="63"/>
      <c r="L21" s="63"/>
      <c r="M21" s="63"/>
      <c r="N21" s="63"/>
    </row>
    <row r="22" spans="1:14" ht="19.5">
      <c r="A22" s="64">
        <v>4</v>
      </c>
      <c r="B22" s="65" t="s">
        <v>70</v>
      </c>
      <c r="C22" s="66"/>
      <c r="D22" s="66"/>
      <c r="E22" s="66"/>
      <c r="F22" s="66"/>
      <c r="G22" s="66"/>
      <c r="H22" s="66"/>
      <c r="I22" s="66"/>
      <c r="J22" s="66"/>
      <c r="K22" s="66"/>
      <c r="L22" s="66"/>
      <c r="M22" s="66"/>
      <c r="N22" s="66"/>
    </row>
    <row r="23" spans="1:14" ht="60.75" customHeight="1">
      <c r="A23" s="59">
        <v>4.1</v>
      </c>
      <c r="B23" s="60" t="s">
        <v>71</v>
      </c>
      <c r="C23" s="61" t="s">
        <v>72</v>
      </c>
      <c r="D23" s="59"/>
      <c r="E23" s="69"/>
      <c r="F23" s="59">
        <v>7.1</v>
      </c>
      <c r="G23" s="59">
        <v>7.1</v>
      </c>
      <c r="H23" s="59">
        <f>F23+G23</f>
        <v>14.2</v>
      </c>
      <c r="I23" s="63"/>
      <c r="J23" s="63"/>
      <c r="K23" s="63"/>
      <c r="L23" s="63"/>
      <c r="M23" s="63"/>
      <c r="N23" s="63"/>
    </row>
    <row r="24" spans="1:14" ht="19.5">
      <c r="A24" s="59">
        <v>4.2</v>
      </c>
      <c r="B24" s="60" t="s">
        <v>73</v>
      </c>
      <c r="C24" s="61" t="s">
        <v>72</v>
      </c>
      <c r="D24" s="59"/>
      <c r="E24" s="59"/>
      <c r="F24" s="62">
        <f>1.242*3</f>
        <v>3.726</v>
      </c>
      <c r="G24" s="62">
        <f>1.242*3</f>
        <v>3.726</v>
      </c>
      <c r="H24" s="59">
        <f>F24+G24</f>
        <v>7.452</v>
      </c>
      <c r="I24" s="63"/>
      <c r="J24" s="63"/>
      <c r="K24" s="63"/>
      <c r="L24" s="63"/>
      <c r="M24" s="63"/>
      <c r="N24" s="63"/>
    </row>
    <row r="25" spans="1:14" ht="19.5">
      <c r="A25" s="59">
        <v>4.4</v>
      </c>
      <c r="B25" s="60" t="s">
        <v>74</v>
      </c>
      <c r="C25" s="61" t="s">
        <v>72</v>
      </c>
      <c r="D25" s="59"/>
      <c r="E25" s="59"/>
      <c r="F25" s="62">
        <f>0.865*2</f>
        <v>1.73</v>
      </c>
      <c r="G25" s="62">
        <f>0.865*2</f>
        <v>1.73</v>
      </c>
      <c r="H25" s="59">
        <f>F25+G25</f>
        <v>3.46</v>
      </c>
      <c r="I25" s="63" t="s">
        <v>75</v>
      </c>
      <c r="J25" s="63"/>
      <c r="K25" s="63"/>
      <c r="L25" s="63"/>
      <c r="M25" s="63"/>
      <c r="N25" s="63"/>
    </row>
    <row r="26" spans="1:14" s="72" customFormat="1" ht="19.5">
      <c r="A26" s="70">
        <v>5</v>
      </c>
      <c r="B26" s="71" t="s">
        <v>76</v>
      </c>
      <c r="C26" s="66"/>
      <c r="D26" s="66"/>
      <c r="E26" s="66"/>
      <c r="F26" s="66"/>
      <c r="G26" s="66"/>
      <c r="H26" s="66"/>
      <c r="I26" s="66"/>
      <c r="J26" s="66"/>
      <c r="K26" s="66"/>
      <c r="L26" s="66"/>
      <c r="M26" s="66"/>
      <c r="N26" s="66"/>
    </row>
    <row r="27" spans="1:14" ht="19.5">
      <c r="A27" s="59">
        <v>5.1</v>
      </c>
      <c r="B27" s="60" t="s">
        <v>77</v>
      </c>
      <c r="C27" s="61" t="s">
        <v>28</v>
      </c>
      <c r="D27" s="73"/>
      <c r="E27" s="73"/>
      <c r="F27" s="62">
        <v>2</v>
      </c>
      <c r="G27" s="62">
        <v>2</v>
      </c>
      <c r="H27" s="59">
        <f>F27+G27</f>
        <v>4</v>
      </c>
      <c r="I27" s="74"/>
      <c r="J27" s="74"/>
      <c r="K27" s="74"/>
      <c r="L27" s="74"/>
      <c r="M27" s="74"/>
      <c r="N27" s="74"/>
    </row>
    <row r="28" spans="1:14" ht="19.5">
      <c r="A28" s="59">
        <v>5.2</v>
      </c>
      <c r="B28" s="60" t="s">
        <v>78</v>
      </c>
      <c r="C28" s="61" t="s">
        <v>28</v>
      </c>
      <c r="D28" s="59"/>
      <c r="E28" s="59"/>
      <c r="F28" s="62">
        <v>6</v>
      </c>
      <c r="G28" s="62">
        <v>6</v>
      </c>
      <c r="H28" s="59">
        <f>F28+G28</f>
        <v>12</v>
      </c>
      <c r="I28" s="63"/>
      <c r="J28" s="63"/>
      <c r="K28" s="63"/>
      <c r="L28" s="63"/>
      <c r="M28" s="63"/>
      <c r="N28" s="63"/>
    </row>
    <row r="29" spans="1:14" ht="19.5">
      <c r="A29" s="59">
        <v>5.300000000000001</v>
      </c>
      <c r="B29" s="60" t="s">
        <v>79</v>
      </c>
      <c r="C29" s="61" t="s">
        <v>28</v>
      </c>
      <c r="D29" s="59"/>
      <c r="E29" s="59"/>
      <c r="F29" s="62">
        <v>12</v>
      </c>
      <c r="G29" s="62">
        <v>12</v>
      </c>
      <c r="H29" s="59">
        <f>F29+G29</f>
        <v>24</v>
      </c>
      <c r="I29" s="63"/>
      <c r="J29" s="63"/>
      <c r="K29" s="63"/>
      <c r="L29" s="63"/>
      <c r="M29" s="63"/>
      <c r="N29" s="63"/>
    </row>
    <row r="30" spans="1:14" ht="19.5">
      <c r="A30" s="59">
        <v>5.400000000000001</v>
      </c>
      <c r="B30" s="60" t="s">
        <v>80</v>
      </c>
      <c r="C30" s="61" t="s">
        <v>81</v>
      </c>
      <c r="D30" s="59"/>
      <c r="E30" s="59"/>
      <c r="F30" s="62">
        <v>18</v>
      </c>
      <c r="G30" s="62">
        <v>18</v>
      </c>
      <c r="H30" s="59">
        <f>F30+G30</f>
        <v>36</v>
      </c>
      <c r="I30" s="63"/>
      <c r="J30" s="63"/>
      <c r="K30" s="63"/>
      <c r="L30" s="63"/>
      <c r="M30" s="63"/>
      <c r="N30" s="63"/>
    </row>
    <row r="31" spans="1:14" ht="19.5">
      <c r="A31" s="59">
        <v>5.500000000000002</v>
      </c>
      <c r="B31" s="60" t="s">
        <v>82</v>
      </c>
      <c r="C31" s="61" t="s">
        <v>81</v>
      </c>
      <c r="D31" s="59"/>
      <c r="E31" s="59"/>
      <c r="F31" s="62">
        <v>6</v>
      </c>
      <c r="G31" s="62">
        <v>6</v>
      </c>
      <c r="H31" s="59">
        <f>F31+G31</f>
        <v>12</v>
      </c>
      <c r="I31" s="63"/>
      <c r="J31" s="63"/>
      <c r="K31" s="63"/>
      <c r="L31" s="63"/>
      <c r="M31" s="63"/>
      <c r="N31" s="63"/>
    </row>
    <row r="32" spans="1:14" ht="19.5">
      <c r="A32" s="59">
        <v>5.600000000000002</v>
      </c>
      <c r="B32" s="75" t="s">
        <v>83</v>
      </c>
      <c r="C32" s="61" t="s">
        <v>28</v>
      </c>
      <c r="D32" s="59"/>
      <c r="E32" s="59"/>
      <c r="F32" s="62">
        <v>255</v>
      </c>
      <c r="G32" s="62">
        <v>255</v>
      </c>
      <c r="H32" s="59">
        <f>F32+G32</f>
        <v>510</v>
      </c>
      <c r="I32" s="63"/>
      <c r="J32" s="63"/>
      <c r="K32" s="63"/>
      <c r="L32" s="63"/>
      <c r="M32" s="63"/>
      <c r="N32" s="63"/>
    </row>
    <row r="33" spans="1:14" ht="19.5">
      <c r="A33" s="59">
        <v>5.700000000000003</v>
      </c>
      <c r="B33" s="60" t="s">
        <v>84</v>
      </c>
      <c r="C33" s="61" t="s">
        <v>72</v>
      </c>
      <c r="D33" s="59"/>
      <c r="E33" s="59"/>
      <c r="F33" s="62">
        <v>1</v>
      </c>
      <c r="G33" s="62">
        <v>1</v>
      </c>
      <c r="H33" s="59">
        <f>F33+G33</f>
        <v>2</v>
      </c>
      <c r="I33" s="63"/>
      <c r="J33" s="63"/>
      <c r="K33" s="63"/>
      <c r="L33" s="63"/>
      <c r="M33" s="63"/>
      <c r="N33" s="63"/>
    </row>
    <row r="34" spans="1:14" ht="38.25">
      <c r="A34" s="59">
        <v>5.800000000000003</v>
      </c>
      <c r="B34" s="60" t="s">
        <v>85</v>
      </c>
      <c r="C34" s="61" t="s">
        <v>81</v>
      </c>
      <c r="D34" s="59"/>
      <c r="E34" s="59"/>
      <c r="F34" s="62">
        <v>1</v>
      </c>
      <c r="G34" s="62">
        <v>1</v>
      </c>
      <c r="H34" s="59">
        <f>F34+G34</f>
        <v>2</v>
      </c>
      <c r="I34" s="63"/>
      <c r="J34" s="63"/>
      <c r="K34" s="63"/>
      <c r="L34" s="63"/>
      <c r="M34" s="63"/>
      <c r="N34" s="63"/>
    </row>
    <row r="35" spans="1:14" ht="19.5">
      <c r="A35" s="59">
        <v>5.900000000000004</v>
      </c>
      <c r="B35" s="60" t="s">
        <v>86</v>
      </c>
      <c r="C35" s="61" t="s">
        <v>28</v>
      </c>
      <c r="D35" s="59"/>
      <c r="E35" s="59"/>
      <c r="F35" s="62">
        <v>6</v>
      </c>
      <c r="G35" s="62">
        <v>6</v>
      </c>
      <c r="H35" s="59">
        <f>F35+G35</f>
        <v>12</v>
      </c>
      <c r="I35" s="63"/>
      <c r="J35" s="63"/>
      <c r="K35" s="63"/>
      <c r="L35" s="63"/>
      <c r="M35" s="63"/>
      <c r="N35" s="63"/>
    </row>
    <row r="36" spans="1:14" ht="57">
      <c r="A36" s="76">
        <v>5.1</v>
      </c>
      <c r="B36" s="60" t="s">
        <v>87</v>
      </c>
      <c r="C36" s="61" t="s">
        <v>88</v>
      </c>
      <c r="D36" s="59"/>
      <c r="E36" s="59"/>
      <c r="F36" s="62">
        <v>1</v>
      </c>
      <c r="G36" s="62">
        <v>1</v>
      </c>
      <c r="H36" s="59">
        <f>F36+G36</f>
        <v>2</v>
      </c>
      <c r="I36" s="63"/>
      <c r="J36" s="63"/>
      <c r="K36" s="63"/>
      <c r="L36" s="63"/>
      <c r="M36" s="63"/>
      <c r="N36" s="63"/>
    </row>
    <row r="37" spans="1:18" s="80" customFormat="1" ht="18">
      <c r="A37" s="77"/>
      <c r="B37" s="69" t="s">
        <v>89</v>
      </c>
      <c r="C37" s="78"/>
      <c r="D37" s="77"/>
      <c r="E37" s="77"/>
      <c r="F37" s="77"/>
      <c r="G37" s="77"/>
      <c r="H37" s="77"/>
      <c r="I37" s="25"/>
      <c r="J37" s="25"/>
      <c r="K37" s="25"/>
      <c r="L37" s="25"/>
      <c r="M37" s="25"/>
      <c r="N37" s="25"/>
      <c r="O37" s="79"/>
      <c r="P37" s="79"/>
      <c r="Q37" s="79"/>
      <c r="R37" s="79"/>
    </row>
    <row r="38" spans="1:18" s="80" customFormat="1" ht="18">
      <c r="A38" s="81"/>
      <c r="B38" s="82" t="s">
        <v>90</v>
      </c>
      <c r="C38" s="83"/>
      <c r="D38" s="81"/>
      <c r="E38" s="81"/>
      <c r="F38" s="81"/>
      <c r="G38" s="81"/>
      <c r="H38" s="81"/>
      <c r="I38" s="84"/>
      <c r="J38" s="84"/>
      <c r="K38" s="84"/>
      <c r="L38" s="84"/>
      <c r="M38" s="84"/>
      <c r="N38" s="84"/>
      <c r="O38" s="79"/>
      <c r="P38" s="79"/>
      <c r="Q38" s="79"/>
      <c r="R38" s="79"/>
    </row>
    <row r="39" spans="1:18" s="80" customFormat="1" ht="57.75" customHeight="1">
      <c r="A39" s="85">
        <v>1</v>
      </c>
      <c r="B39" s="86" t="s">
        <v>91</v>
      </c>
      <c r="C39" s="86"/>
      <c r="D39" s="86"/>
      <c r="E39" s="86"/>
      <c r="F39" s="86"/>
      <c r="G39" s="86"/>
      <c r="H39" s="86"/>
      <c r="I39" s="86"/>
      <c r="J39" s="86"/>
      <c r="K39" s="86"/>
      <c r="L39" s="86"/>
      <c r="M39" s="86"/>
      <c r="N39" s="86"/>
      <c r="O39" s="79"/>
      <c r="P39" s="79"/>
      <c r="Q39" s="79"/>
      <c r="R39" s="79"/>
    </row>
    <row r="40" spans="1:18" s="80" customFormat="1" ht="39" customHeight="1">
      <c r="A40" s="85">
        <v>2</v>
      </c>
      <c r="B40" s="86" t="s">
        <v>92</v>
      </c>
      <c r="C40" s="86"/>
      <c r="D40" s="86"/>
      <c r="E40" s="86"/>
      <c r="F40" s="86"/>
      <c r="G40" s="86"/>
      <c r="H40" s="86"/>
      <c r="I40" s="86"/>
      <c r="J40" s="86"/>
      <c r="K40" s="86"/>
      <c r="L40" s="86"/>
      <c r="M40" s="86"/>
      <c r="N40" s="86"/>
      <c r="O40" s="79"/>
      <c r="P40" s="79"/>
      <c r="Q40" s="79"/>
      <c r="R40" s="79"/>
    </row>
    <row r="41" spans="1:14" ht="20.25" customHeight="1">
      <c r="A41" s="85">
        <v>3</v>
      </c>
      <c r="B41" s="86" t="s">
        <v>34</v>
      </c>
      <c r="C41" s="86"/>
      <c r="D41" s="86"/>
      <c r="E41" s="86"/>
      <c r="F41" s="86"/>
      <c r="G41" s="86"/>
      <c r="H41" s="86"/>
      <c r="I41" s="86"/>
      <c r="J41" s="86"/>
      <c r="K41" s="86"/>
      <c r="L41" s="86"/>
      <c r="M41" s="86"/>
      <c r="N41" s="86"/>
    </row>
    <row r="42" spans="1:14" ht="20.25" customHeight="1">
      <c r="A42" s="85">
        <v>4</v>
      </c>
      <c r="B42" s="86" t="s">
        <v>35</v>
      </c>
      <c r="C42" s="86"/>
      <c r="D42" s="86"/>
      <c r="E42" s="86"/>
      <c r="F42" s="86"/>
      <c r="G42" s="86"/>
      <c r="H42" s="86"/>
      <c r="I42" s="86"/>
      <c r="J42" s="86"/>
      <c r="K42" s="86"/>
      <c r="L42" s="86"/>
      <c r="M42" s="86"/>
      <c r="N42" s="86"/>
    </row>
    <row r="43" spans="1:14" ht="39" customHeight="1">
      <c r="A43" s="85">
        <v>5</v>
      </c>
      <c r="B43" s="86" t="s">
        <v>93</v>
      </c>
      <c r="C43" s="86"/>
      <c r="D43" s="86"/>
      <c r="E43" s="86"/>
      <c r="F43" s="86"/>
      <c r="G43" s="86"/>
      <c r="H43" s="86"/>
      <c r="I43" s="86"/>
      <c r="J43" s="86"/>
      <c r="K43" s="86"/>
      <c r="L43" s="86"/>
      <c r="M43" s="86"/>
      <c r="N43" s="86"/>
    </row>
    <row r="44" spans="1:14" ht="20.25" customHeight="1">
      <c r="A44" s="13">
        <v>6</v>
      </c>
      <c r="B44" s="86" t="s">
        <v>37</v>
      </c>
      <c r="C44" s="86"/>
      <c r="D44" s="86"/>
      <c r="E44" s="86"/>
      <c r="F44" s="86"/>
      <c r="G44" s="86"/>
      <c r="H44" s="86"/>
      <c r="I44" s="86"/>
      <c r="J44" s="86"/>
      <c r="K44" s="86"/>
      <c r="L44" s="86"/>
      <c r="M44" s="86"/>
      <c r="N44" s="86"/>
    </row>
    <row r="45" spans="1:14" ht="20.25" customHeight="1">
      <c r="A45" s="13">
        <v>7</v>
      </c>
      <c r="B45" s="86" t="s">
        <v>38</v>
      </c>
      <c r="C45" s="86"/>
      <c r="D45" s="86"/>
      <c r="E45" s="86"/>
      <c r="F45" s="86"/>
      <c r="G45" s="86"/>
      <c r="H45" s="86"/>
      <c r="I45" s="86"/>
      <c r="J45" s="86"/>
      <c r="K45" s="86"/>
      <c r="L45" s="86"/>
      <c r="M45" s="86"/>
      <c r="N45" s="86"/>
    </row>
    <row r="46" spans="1:14" ht="20.25" customHeight="1">
      <c r="A46" s="13"/>
      <c r="B46" s="86"/>
      <c r="C46" s="86"/>
      <c r="D46" s="86"/>
      <c r="E46" s="86"/>
      <c r="F46" s="86"/>
      <c r="G46" s="86"/>
      <c r="H46" s="86"/>
      <c r="I46" s="86"/>
      <c r="J46" s="86"/>
      <c r="K46" s="86"/>
      <c r="L46" s="87"/>
      <c r="M46" s="87"/>
      <c r="N46" s="87"/>
    </row>
    <row r="47" spans="1:14" ht="18">
      <c r="A47" s="88"/>
      <c r="B47" s="89"/>
      <c r="C47" s="90"/>
      <c r="D47" s="90"/>
      <c r="E47" s="90"/>
      <c r="F47" s="91"/>
      <c r="G47" s="90"/>
      <c r="H47" s="90"/>
      <c r="I47" s="92"/>
      <c r="J47" s="33"/>
      <c r="K47" s="33" t="s">
        <v>94</v>
      </c>
      <c r="L47" s="87"/>
      <c r="M47" s="87"/>
      <c r="N47" s="87"/>
    </row>
    <row r="48" spans="1:14" ht="18">
      <c r="A48" s="93"/>
      <c r="B48" s="94"/>
      <c r="C48" s="95"/>
      <c r="D48" s="33"/>
      <c r="E48" s="33"/>
      <c r="F48" s="96"/>
      <c r="G48" s="97"/>
      <c r="H48" s="98"/>
      <c r="I48" s="33"/>
      <c r="J48" s="33"/>
      <c r="K48" s="33" t="s">
        <v>95</v>
      </c>
      <c r="L48" s="87"/>
      <c r="M48" s="87"/>
      <c r="N48" s="87"/>
    </row>
    <row r="49" spans="1:14" ht="19.5">
      <c r="A49" s="93"/>
      <c r="B49" s="99" t="s">
        <v>96</v>
      </c>
      <c r="C49" s="95"/>
      <c r="D49" s="33"/>
      <c r="E49" s="33"/>
      <c r="F49" s="96"/>
      <c r="G49" s="97"/>
      <c r="H49" s="98"/>
      <c r="I49" s="33"/>
      <c r="J49" s="33"/>
      <c r="K49" s="33" t="s">
        <v>97</v>
      </c>
      <c r="L49" s="87"/>
      <c r="M49" s="87"/>
      <c r="N49" s="87"/>
    </row>
    <row r="50" spans="1:14" ht="19.5">
      <c r="A50" s="93"/>
      <c r="B50" s="99" t="s">
        <v>98</v>
      </c>
      <c r="C50" s="95"/>
      <c r="D50" s="33"/>
      <c r="E50" s="33"/>
      <c r="F50" s="96"/>
      <c r="G50" s="97"/>
      <c r="H50" s="98"/>
      <c r="I50" s="33"/>
      <c r="J50" s="100"/>
      <c r="K50" s="100" t="s">
        <v>99</v>
      </c>
      <c r="L50" s="87"/>
      <c r="M50" s="87"/>
      <c r="N50" s="87"/>
    </row>
    <row r="51" spans="1:14" ht="15.75">
      <c r="A51" s="101"/>
      <c r="B51" s="102"/>
      <c r="C51" s="103"/>
      <c r="D51" s="101"/>
      <c r="E51" s="104"/>
      <c r="F51" s="104"/>
      <c r="G51" s="104"/>
      <c r="H51" s="104"/>
      <c r="I51" s="101"/>
      <c r="J51" s="101"/>
      <c r="K51" s="101"/>
      <c r="L51" s="101"/>
      <c r="M51" s="101"/>
      <c r="N51" s="101"/>
    </row>
  </sheetData>
  <sheetProtection selectLockedCells="1" selectUnlockedCells="1"/>
  <mergeCells count="28">
    <mergeCell ref="A1:N1"/>
    <mergeCell ref="A2:N2"/>
    <mergeCell ref="A3:N3"/>
    <mergeCell ref="A4:N4"/>
    <mergeCell ref="A5:N5"/>
    <mergeCell ref="A6:N6"/>
    <mergeCell ref="A7:B7"/>
    <mergeCell ref="I7:J7"/>
    <mergeCell ref="A10:H10"/>
    <mergeCell ref="I10:N10"/>
    <mergeCell ref="A11:A13"/>
    <mergeCell ref="B11:B13"/>
    <mergeCell ref="C11:C13"/>
    <mergeCell ref="E11:E13"/>
    <mergeCell ref="F11:F13"/>
    <mergeCell ref="G11:G13"/>
    <mergeCell ref="H11:H13"/>
    <mergeCell ref="I11:I13"/>
    <mergeCell ref="J11:J13"/>
    <mergeCell ref="K11:K13"/>
    <mergeCell ref="L11:N12"/>
    <mergeCell ref="B39:N39"/>
    <mergeCell ref="B40:N40"/>
    <mergeCell ref="B41:N41"/>
    <mergeCell ref="B42:N42"/>
    <mergeCell ref="B43:N43"/>
    <mergeCell ref="B44:N44"/>
    <mergeCell ref="B45:N45"/>
  </mergeCells>
  <printOptions horizontalCentered="1"/>
  <pageMargins left="0.25" right="0.25" top="0.19027777777777777" bottom="0.7527777777777778" header="0.5118055555555555" footer="0.25972222222222224"/>
  <pageSetup horizontalDpi="300" verticalDpi="300" orientation="landscape" paperSize="9" scale="68"/>
  <headerFooter alignWithMargins="0">
    <oddFooter>&amp;L&amp;"Calibri,Regular"&amp;11Schedule-2A-PART-I (Supply)(REVISED)&amp;C&amp;"Calibri,Regular"&amp;11Page &amp;P of &amp;N&amp;R&amp;"Calibri,Regular"&amp;11Package:132 KV UNDERGROUND CABLE</oddFooter>
  </headerFooter>
</worksheet>
</file>

<file path=xl/worksheets/sheet3.xml><?xml version="1.0" encoding="utf-8"?>
<worksheet xmlns="http://schemas.openxmlformats.org/spreadsheetml/2006/main" xmlns:r="http://schemas.openxmlformats.org/officeDocument/2006/relationships">
  <dimension ref="A1:BA52"/>
  <sheetViews>
    <sheetView zoomScale="80" zoomScaleNormal="80" zoomScaleSheetLayoutView="70" workbookViewId="0" topLeftCell="A20">
      <selection activeCell="M30" sqref="M30"/>
    </sheetView>
  </sheetViews>
  <sheetFormatPr defaultColWidth="12.57421875" defaultRowHeight="12.75"/>
  <cols>
    <col min="1" max="1" width="8.7109375" style="39" customWidth="1"/>
    <col min="2" max="2" width="53.8515625" style="40" customWidth="1"/>
    <col min="3" max="3" width="9.00390625" style="41" customWidth="1"/>
    <col min="4" max="4" width="0" style="42" hidden="1" customWidth="1"/>
    <col min="5" max="5" width="0" style="43" hidden="1" customWidth="1"/>
    <col min="6" max="7" width="16.140625" style="43" customWidth="1"/>
    <col min="8" max="8" width="11.7109375" style="43" customWidth="1"/>
    <col min="9" max="253" width="11.8515625" style="42" customWidth="1"/>
    <col min="254" max="16384" width="11.8515625" style="0" customWidth="1"/>
  </cols>
  <sheetData>
    <row r="1" spans="1:14" s="44" customFormat="1" ht="23.25" customHeight="1">
      <c r="A1" s="9" t="s">
        <v>0</v>
      </c>
      <c r="B1" s="9"/>
      <c r="C1" s="9"/>
      <c r="D1" s="9"/>
      <c r="E1" s="9"/>
      <c r="F1" s="9"/>
      <c r="G1" s="9"/>
      <c r="H1" s="9"/>
      <c r="I1" s="9"/>
      <c r="J1" s="9"/>
      <c r="K1" s="105"/>
      <c r="L1" s="105"/>
      <c r="M1" s="105"/>
      <c r="N1" s="105"/>
    </row>
    <row r="2" spans="1:14" s="44" customFormat="1" ht="66.75" customHeight="1">
      <c r="A2" s="106" t="s">
        <v>1</v>
      </c>
      <c r="B2" s="106"/>
      <c r="C2" s="106"/>
      <c r="D2" s="106"/>
      <c r="E2" s="106"/>
      <c r="F2" s="106"/>
      <c r="G2" s="106"/>
      <c r="H2" s="106"/>
      <c r="I2" s="106"/>
      <c r="J2" s="106"/>
      <c r="K2" s="107"/>
      <c r="L2" s="107"/>
      <c r="M2" s="107"/>
      <c r="N2" s="107"/>
    </row>
    <row r="3" spans="1:14" s="44" customFormat="1" ht="36.75" customHeight="1">
      <c r="A3" s="5" t="s">
        <v>2</v>
      </c>
      <c r="B3" s="5"/>
      <c r="C3" s="5"/>
      <c r="D3" s="5"/>
      <c r="E3" s="5"/>
      <c r="F3" s="5"/>
      <c r="G3" s="5"/>
      <c r="H3" s="5"/>
      <c r="I3" s="5"/>
      <c r="J3" s="5"/>
      <c r="K3" s="108"/>
      <c r="L3" s="108"/>
      <c r="M3" s="108"/>
      <c r="N3" s="108"/>
    </row>
    <row r="4" spans="1:14" s="44" customFormat="1" ht="39" customHeight="1">
      <c r="A4" s="9" t="s">
        <v>3</v>
      </c>
      <c r="B4" s="9"/>
      <c r="C4" s="9"/>
      <c r="D4" s="9"/>
      <c r="E4" s="9"/>
      <c r="F4" s="9"/>
      <c r="G4" s="9"/>
      <c r="H4" s="9"/>
      <c r="I4" s="9"/>
      <c r="J4" s="9"/>
      <c r="K4" s="105"/>
      <c r="L4" s="105"/>
      <c r="M4" s="105"/>
      <c r="N4" s="105"/>
    </row>
    <row r="5" spans="1:14" s="44" customFormat="1" ht="23.25" customHeight="1">
      <c r="A5" s="9" t="s">
        <v>100</v>
      </c>
      <c r="B5" s="9"/>
      <c r="C5" s="9"/>
      <c r="D5" s="9"/>
      <c r="E5" s="9"/>
      <c r="F5" s="9"/>
      <c r="G5" s="9"/>
      <c r="H5" s="9"/>
      <c r="I5" s="9"/>
      <c r="J5" s="9"/>
      <c r="K5" s="105"/>
      <c r="L5" s="105"/>
      <c r="M5" s="105"/>
      <c r="N5" s="105"/>
    </row>
    <row r="6" spans="1:10" s="44" customFormat="1" ht="23.25" customHeight="1">
      <c r="A6" s="9" t="s">
        <v>101</v>
      </c>
      <c r="B6" s="9"/>
      <c r="C6" s="9"/>
      <c r="D6" s="9"/>
      <c r="E6" s="9"/>
      <c r="F6" s="9"/>
      <c r="G6" s="9"/>
      <c r="H6" s="9"/>
      <c r="I6" s="9"/>
      <c r="J6" s="9"/>
    </row>
    <row r="7" spans="1:10" s="44" customFormat="1" ht="23.25" customHeight="1">
      <c r="A7" s="48" t="s">
        <v>6</v>
      </c>
      <c r="B7" s="48"/>
      <c r="C7" s="11"/>
      <c r="D7" s="11"/>
      <c r="E7" s="12"/>
      <c r="F7" s="13" t="s">
        <v>7</v>
      </c>
      <c r="G7" s="13"/>
      <c r="H7" s="13"/>
      <c r="I7" s="48"/>
      <c r="J7" s="48"/>
    </row>
    <row r="8" spans="1:10" s="44" customFormat="1" ht="17.25" customHeight="1">
      <c r="A8" s="11"/>
      <c r="B8" s="11"/>
      <c r="C8" s="11"/>
      <c r="D8" s="11"/>
      <c r="E8" s="12"/>
      <c r="F8" s="13" t="s">
        <v>8</v>
      </c>
      <c r="G8" s="13"/>
      <c r="H8" s="13"/>
      <c r="I8" s="11"/>
      <c r="J8" s="13"/>
    </row>
    <row r="9" spans="1:10" s="44" customFormat="1" ht="17.25" customHeight="1">
      <c r="A9" s="11"/>
      <c r="B9" s="11"/>
      <c r="C9" s="11"/>
      <c r="D9" s="11"/>
      <c r="E9" s="12"/>
      <c r="F9" s="13" t="s">
        <v>9</v>
      </c>
      <c r="G9" s="13"/>
      <c r="H9" s="13"/>
      <c r="I9" s="11"/>
      <c r="J9" s="13"/>
    </row>
    <row r="10" spans="1:10" ht="20.25" customHeight="1">
      <c r="A10" s="49" t="s">
        <v>102</v>
      </c>
      <c r="B10" s="49"/>
      <c r="C10" s="49"/>
      <c r="D10" s="49"/>
      <c r="E10" s="49"/>
      <c r="F10" s="49"/>
      <c r="G10" s="49"/>
      <c r="H10" s="49" t="s">
        <v>11</v>
      </c>
      <c r="I10" s="49"/>
      <c r="J10" s="49"/>
    </row>
    <row r="11" spans="1:10" ht="12" customHeight="1">
      <c r="A11" s="51" t="s">
        <v>51</v>
      </c>
      <c r="B11" s="52" t="s">
        <v>103</v>
      </c>
      <c r="C11" s="53" t="s">
        <v>14</v>
      </c>
      <c r="D11" s="54"/>
      <c r="E11" s="55"/>
      <c r="F11" s="55" t="s">
        <v>15</v>
      </c>
      <c r="G11" s="55" t="s">
        <v>16</v>
      </c>
      <c r="H11" s="55" t="s">
        <v>53</v>
      </c>
      <c r="I11" s="56" t="s">
        <v>104</v>
      </c>
      <c r="J11" s="55" t="s">
        <v>105</v>
      </c>
    </row>
    <row r="12" spans="1:10" ht="94.5" customHeight="1">
      <c r="A12" s="51"/>
      <c r="B12" s="52"/>
      <c r="C12" s="53"/>
      <c r="D12" s="54"/>
      <c r="E12" s="55"/>
      <c r="F12" s="55"/>
      <c r="G12" s="55"/>
      <c r="H12" s="55"/>
      <c r="I12" s="56"/>
      <c r="J12" s="55"/>
    </row>
    <row r="13" spans="1:10" ht="100.5" customHeight="1">
      <c r="A13" s="51"/>
      <c r="B13" s="52"/>
      <c r="C13" s="53"/>
      <c r="D13" s="54"/>
      <c r="E13" s="55"/>
      <c r="F13" s="55"/>
      <c r="G13" s="55"/>
      <c r="H13" s="55"/>
      <c r="I13" s="56"/>
      <c r="J13" s="55"/>
    </row>
    <row r="14" spans="1:10" ht="14.25" customHeight="1">
      <c r="A14" s="52">
        <v>1</v>
      </c>
      <c r="B14" s="52">
        <v>2</v>
      </c>
      <c r="C14" s="52">
        <v>3</v>
      </c>
      <c r="D14" s="52">
        <v>4</v>
      </c>
      <c r="E14" s="52">
        <v>5</v>
      </c>
      <c r="F14" s="52">
        <v>4</v>
      </c>
      <c r="G14" s="52">
        <v>5</v>
      </c>
      <c r="H14" s="52">
        <v>6</v>
      </c>
      <c r="I14" s="52">
        <v>7</v>
      </c>
      <c r="J14" s="52">
        <v>8</v>
      </c>
    </row>
    <row r="15" spans="1:10" ht="19.5">
      <c r="A15" s="52">
        <v>1</v>
      </c>
      <c r="B15" s="52" t="s">
        <v>61</v>
      </c>
      <c r="C15" s="58"/>
      <c r="D15" s="58"/>
      <c r="E15" s="58"/>
      <c r="F15" s="58"/>
      <c r="G15" s="58"/>
      <c r="H15" s="58"/>
      <c r="I15" s="58"/>
      <c r="J15" s="58"/>
    </row>
    <row r="16" spans="1:10" ht="76.5" customHeight="1">
      <c r="A16" s="59">
        <v>1.1</v>
      </c>
      <c r="B16" s="60" t="s">
        <v>62</v>
      </c>
      <c r="C16" s="61" t="s">
        <v>63</v>
      </c>
      <c r="D16" s="59"/>
      <c r="E16" s="59"/>
      <c r="F16" s="62">
        <v>2400</v>
      </c>
      <c r="G16" s="62">
        <v>5970</v>
      </c>
      <c r="H16" s="59">
        <f>F16+G16</f>
        <v>8370</v>
      </c>
      <c r="I16" s="68"/>
      <c r="J16" s="68"/>
    </row>
    <row r="17" spans="1:10" ht="19.5">
      <c r="A17" s="64">
        <v>2</v>
      </c>
      <c r="B17" s="65" t="s">
        <v>64</v>
      </c>
      <c r="C17" s="66"/>
      <c r="D17" s="66"/>
      <c r="E17" s="66"/>
      <c r="F17" s="66"/>
      <c r="G17" s="66"/>
      <c r="H17" s="66"/>
      <c r="I17" s="58"/>
      <c r="J17" s="58"/>
    </row>
    <row r="18" spans="1:10" ht="57">
      <c r="A18" s="59">
        <v>2.1</v>
      </c>
      <c r="B18" s="60" t="s">
        <v>65</v>
      </c>
      <c r="C18" s="61" t="s">
        <v>66</v>
      </c>
      <c r="D18" s="59"/>
      <c r="E18" s="67"/>
      <c r="F18" s="59">
        <v>6</v>
      </c>
      <c r="G18" s="62">
        <v>6</v>
      </c>
      <c r="H18" s="59">
        <f>F18+G18</f>
        <v>12</v>
      </c>
      <c r="I18" s="63"/>
      <c r="J18" s="63"/>
    </row>
    <row r="19" spans="1:10" ht="57">
      <c r="A19" s="59">
        <v>2.2</v>
      </c>
      <c r="B19" s="60" t="s">
        <v>67</v>
      </c>
      <c r="C19" s="61" t="s">
        <v>66</v>
      </c>
      <c r="D19" s="59"/>
      <c r="E19" s="59"/>
      <c r="F19" s="59">
        <v>6</v>
      </c>
      <c r="G19" s="62">
        <v>6</v>
      </c>
      <c r="H19" s="59">
        <f>F19+G19</f>
        <v>12</v>
      </c>
      <c r="I19" s="68"/>
      <c r="J19" s="68"/>
    </row>
    <row r="20" spans="1:10" ht="18">
      <c r="A20" s="64">
        <v>3</v>
      </c>
      <c r="B20" s="29" t="s">
        <v>68</v>
      </c>
      <c r="C20" s="66"/>
      <c r="D20" s="66"/>
      <c r="E20" s="66"/>
      <c r="F20" s="66"/>
      <c r="G20" s="66"/>
      <c r="H20" s="66"/>
      <c r="I20" s="58"/>
      <c r="J20" s="58"/>
    </row>
    <row r="21" spans="1:10" ht="94.5">
      <c r="A21" s="59">
        <v>3.1</v>
      </c>
      <c r="B21" s="60" t="s">
        <v>69</v>
      </c>
      <c r="C21" s="61" t="s">
        <v>66</v>
      </c>
      <c r="D21" s="59"/>
      <c r="E21" s="59"/>
      <c r="F21" s="62">
        <v>16</v>
      </c>
      <c r="G21" s="62">
        <v>16</v>
      </c>
      <c r="H21" s="59">
        <f>F21+G21</f>
        <v>32</v>
      </c>
      <c r="I21" s="68"/>
      <c r="J21" s="68"/>
    </row>
    <row r="22" spans="1:10" ht="19.5">
      <c r="A22" s="64">
        <v>4</v>
      </c>
      <c r="B22" s="65" t="s">
        <v>70</v>
      </c>
      <c r="C22" s="66"/>
      <c r="D22" s="66"/>
      <c r="E22" s="66"/>
      <c r="F22" s="66"/>
      <c r="G22" s="66"/>
      <c r="H22" s="66"/>
      <c r="I22" s="58"/>
      <c r="J22" s="58"/>
    </row>
    <row r="23" spans="1:10" ht="75.75">
      <c r="A23" s="59">
        <v>4.1</v>
      </c>
      <c r="B23" s="60" t="s">
        <v>71</v>
      </c>
      <c r="C23" s="61" t="s">
        <v>72</v>
      </c>
      <c r="D23" s="59"/>
      <c r="E23" s="69"/>
      <c r="F23" s="59">
        <v>7.1</v>
      </c>
      <c r="G23" s="59">
        <v>7.1</v>
      </c>
      <c r="H23" s="59">
        <f>F23+G23</f>
        <v>14.2</v>
      </c>
      <c r="I23" s="63"/>
      <c r="J23" s="63"/>
    </row>
    <row r="24" spans="1:10" ht="19.5">
      <c r="A24" s="59">
        <v>4.2</v>
      </c>
      <c r="B24" s="60" t="s">
        <v>73</v>
      </c>
      <c r="C24" s="61" t="s">
        <v>72</v>
      </c>
      <c r="D24" s="59"/>
      <c r="E24" s="59"/>
      <c r="F24" s="62">
        <f>1.242*3</f>
        <v>3.726</v>
      </c>
      <c r="G24" s="62">
        <f>1.242*3</f>
        <v>3.726</v>
      </c>
      <c r="H24" s="59">
        <f>F24+G24</f>
        <v>7.452</v>
      </c>
      <c r="I24" s="74"/>
      <c r="J24" s="74"/>
    </row>
    <row r="25" spans="1:10" ht="19.5">
      <c r="A25" s="59">
        <v>4.4</v>
      </c>
      <c r="B25" s="60" t="s">
        <v>74</v>
      </c>
      <c r="C25" s="61" t="s">
        <v>72</v>
      </c>
      <c r="D25" s="59"/>
      <c r="E25" s="59"/>
      <c r="F25" s="62">
        <f>0.865*2</f>
        <v>1.73</v>
      </c>
      <c r="G25" s="62">
        <f>0.865*2</f>
        <v>1.73</v>
      </c>
      <c r="H25" s="59">
        <f>F25+G25</f>
        <v>3.46</v>
      </c>
      <c r="I25" s="63"/>
      <c r="J25" s="63"/>
    </row>
    <row r="26" spans="1:10" ht="19.5">
      <c r="A26" s="70">
        <v>5</v>
      </c>
      <c r="B26" s="71" t="s">
        <v>76</v>
      </c>
      <c r="C26" s="66"/>
      <c r="D26" s="66"/>
      <c r="E26" s="66"/>
      <c r="F26" s="66"/>
      <c r="G26" s="66"/>
      <c r="H26" s="66"/>
      <c r="I26" s="58"/>
      <c r="J26" s="58"/>
    </row>
    <row r="27" spans="1:10" ht="19.5">
      <c r="A27" s="59">
        <v>5.1</v>
      </c>
      <c r="B27" s="60" t="s">
        <v>77</v>
      </c>
      <c r="C27" s="61" t="s">
        <v>28</v>
      </c>
      <c r="D27" s="73"/>
      <c r="E27" s="73"/>
      <c r="F27" s="62">
        <v>2</v>
      </c>
      <c r="G27" s="62">
        <v>2</v>
      </c>
      <c r="H27" s="59">
        <f>F27+G27</f>
        <v>4</v>
      </c>
      <c r="I27" s="63"/>
      <c r="J27" s="63"/>
    </row>
    <row r="28" spans="1:10" ht="19.5">
      <c r="A28" s="59">
        <v>5.2</v>
      </c>
      <c r="B28" s="60" t="s">
        <v>78</v>
      </c>
      <c r="C28" s="61" t="s">
        <v>28</v>
      </c>
      <c r="D28" s="59"/>
      <c r="E28" s="59"/>
      <c r="F28" s="62">
        <v>6</v>
      </c>
      <c r="G28" s="62">
        <v>6</v>
      </c>
      <c r="H28" s="59">
        <f>F28+G28</f>
        <v>12</v>
      </c>
      <c r="I28" s="63"/>
      <c r="J28" s="63"/>
    </row>
    <row r="29" spans="1:10" ht="19.5">
      <c r="A29" s="59">
        <v>5.300000000000001</v>
      </c>
      <c r="B29" s="60" t="s">
        <v>79</v>
      </c>
      <c r="C29" s="61" t="s">
        <v>28</v>
      </c>
      <c r="D29" s="59"/>
      <c r="E29" s="59"/>
      <c r="F29" s="62">
        <v>12</v>
      </c>
      <c r="G29" s="62">
        <v>12</v>
      </c>
      <c r="H29" s="59">
        <f>F29+G29</f>
        <v>24</v>
      </c>
      <c r="I29" s="63"/>
      <c r="J29" s="63"/>
    </row>
    <row r="30" spans="1:10" ht="19.5">
      <c r="A30" s="59">
        <v>5.400000000000001</v>
      </c>
      <c r="B30" s="60" t="s">
        <v>80</v>
      </c>
      <c r="C30" s="61" t="s">
        <v>81</v>
      </c>
      <c r="D30" s="59"/>
      <c r="E30" s="59"/>
      <c r="F30" s="62">
        <v>18</v>
      </c>
      <c r="G30" s="62">
        <v>18</v>
      </c>
      <c r="H30" s="59">
        <f>F30+G30</f>
        <v>36</v>
      </c>
      <c r="I30" s="63"/>
      <c r="J30" s="63"/>
    </row>
    <row r="31" spans="1:10" ht="19.5">
      <c r="A31" s="59">
        <v>5.500000000000002</v>
      </c>
      <c r="B31" s="60" t="s">
        <v>82</v>
      </c>
      <c r="C31" s="61" t="s">
        <v>81</v>
      </c>
      <c r="D31" s="59"/>
      <c r="E31" s="59"/>
      <c r="F31" s="62">
        <v>6</v>
      </c>
      <c r="G31" s="62">
        <v>6</v>
      </c>
      <c r="H31" s="59">
        <f>F31+G31</f>
        <v>12</v>
      </c>
      <c r="I31" s="63"/>
      <c r="J31" s="63"/>
    </row>
    <row r="32" spans="1:10" ht="19.5">
      <c r="A32" s="59">
        <v>5.600000000000002</v>
      </c>
      <c r="B32" s="75" t="s">
        <v>83</v>
      </c>
      <c r="C32" s="61" t="s">
        <v>28</v>
      </c>
      <c r="D32" s="59"/>
      <c r="E32" s="59"/>
      <c r="F32" s="62">
        <v>255</v>
      </c>
      <c r="G32" s="62">
        <v>255</v>
      </c>
      <c r="H32" s="59">
        <f>F32+G32</f>
        <v>510</v>
      </c>
      <c r="I32" s="63"/>
      <c r="J32" s="63"/>
    </row>
    <row r="33" spans="1:10" ht="19.5">
      <c r="A33" s="59">
        <v>5.700000000000003</v>
      </c>
      <c r="B33" s="60" t="s">
        <v>84</v>
      </c>
      <c r="C33" s="61" t="s">
        <v>72</v>
      </c>
      <c r="D33" s="59"/>
      <c r="E33" s="59"/>
      <c r="F33" s="62">
        <v>1</v>
      </c>
      <c r="G33" s="62">
        <v>1</v>
      </c>
      <c r="H33" s="59">
        <f>F33+G33</f>
        <v>2</v>
      </c>
      <c r="I33" s="63"/>
      <c r="J33" s="63"/>
    </row>
    <row r="34" spans="1:10" ht="38.25">
      <c r="A34" s="59">
        <v>5.800000000000003</v>
      </c>
      <c r="B34" s="60" t="s">
        <v>85</v>
      </c>
      <c r="C34" s="61" t="s">
        <v>81</v>
      </c>
      <c r="D34" s="59"/>
      <c r="E34" s="59"/>
      <c r="F34" s="62">
        <v>1</v>
      </c>
      <c r="G34" s="62">
        <v>1</v>
      </c>
      <c r="H34" s="59">
        <f>F34+G34</f>
        <v>2</v>
      </c>
      <c r="I34" s="63"/>
      <c r="J34" s="63"/>
    </row>
    <row r="35" spans="1:10" ht="19.5">
      <c r="A35" s="59">
        <v>5.900000000000004</v>
      </c>
      <c r="B35" s="60" t="s">
        <v>86</v>
      </c>
      <c r="C35" s="61" t="s">
        <v>28</v>
      </c>
      <c r="D35" s="59"/>
      <c r="E35" s="59"/>
      <c r="F35" s="62">
        <v>6</v>
      </c>
      <c r="G35" s="62">
        <v>6</v>
      </c>
      <c r="H35" s="59">
        <f>F35+G35</f>
        <v>12</v>
      </c>
      <c r="I35" s="63"/>
      <c r="J35" s="63"/>
    </row>
    <row r="36" spans="1:10" ht="57">
      <c r="A36" s="76">
        <v>5.1</v>
      </c>
      <c r="B36" s="60" t="s">
        <v>87</v>
      </c>
      <c r="C36" s="61" t="s">
        <v>88</v>
      </c>
      <c r="D36" s="59"/>
      <c r="E36" s="59"/>
      <c r="F36" s="62">
        <v>1</v>
      </c>
      <c r="G36" s="62">
        <v>1</v>
      </c>
      <c r="H36" s="59">
        <f>F36+G36</f>
        <v>2</v>
      </c>
      <c r="I36" s="63"/>
      <c r="J36" s="63"/>
    </row>
    <row r="37" spans="1:53" s="80" customFormat="1" ht="18">
      <c r="A37" s="77"/>
      <c r="B37" s="69" t="s">
        <v>106</v>
      </c>
      <c r="C37" s="78"/>
      <c r="D37" s="77"/>
      <c r="E37" s="77"/>
      <c r="F37" s="77"/>
      <c r="G37" s="77"/>
      <c r="H37" s="77"/>
      <c r="I37" s="109"/>
      <c r="J37" s="109"/>
      <c r="K37" s="79"/>
      <c r="L37" s="79"/>
      <c r="M37" s="79"/>
      <c r="N37" s="79"/>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row>
    <row r="38" spans="1:53" s="80" customFormat="1" ht="18">
      <c r="A38" s="81"/>
      <c r="B38" s="82" t="s">
        <v>90</v>
      </c>
      <c r="C38" s="83"/>
      <c r="D38" s="81"/>
      <c r="E38" s="81"/>
      <c r="F38" s="81"/>
      <c r="G38" s="81"/>
      <c r="H38" s="81"/>
      <c r="I38" s="84"/>
      <c r="J38" s="84"/>
      <c r="K38" s="79"/>
      <c r="L38" s="79"/>
      <c r="M38" s="79"/>
      <c r="N38" s="79"/>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row>
    <row r="39" spans="1:53" s="80" customFormat="1" ht="18">
      <c r="A39" s="81">
        <v>1</v>
      </c>
      <c r="B39" s="111" t="s">
        <v>107</v>
      </c>
      <c r="C39" s="111"/>
      <c r="D39" s="111"/>
      <c r="E39" s="111"/>
      <c r="F39" s="111"/>
      <c r="G39" s="111"/>
      <c r="H39" s="111"/>
      <c r="I39" s="111"/>
      <c r="J39" s="111"/>
      <c r="K39" s="79"/>
      <c r="L39" s="79"/>
      <c r="M39" s="79"/>
      <c r="N39" s="79"/>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row>
    <row r="40" spans="1:53" s="80" customFormat="1" ht="18">
      <c r="A40" s="81"/>
      <c r="B40" s="111" t="s">
        <v>108</v>
      </c>
      <c r="C40" s="111"/>
      <c r="D40" s="111"/>
      <c r="E40" s="111"/>
      <c r="F40" s="111"/>
      <c r="G40" s="111"/>
      <c r="H40" s="111"/>
      <c r="I40" s="111"/>
      <c r="J40" s="111"/>
      <c r="K40" s="79"/>
      <c r="L40" s="79"/>
      <c r="M40" s="79"/>
      <c r="N40" s="79"/>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row>
    <row r="41" spans="1:53" s="80" customFormat="1" ht="18">
      <c r="A41" s="81"/>
      <c r="B41" s="111" t="s">
        <v>109</v>
      </c>
      <c r="C41" s="111"/>
      <c r="D41" s="111"/>
      <c r="E41" s="111"/>
      <c r="F41" s="111"/>
      <c r="G41" s="111"/>
      <c r="H41" s="111"/>
      <c r="I41" s="111"/>
      <c r="J41" s="111"/>
      <c r="K41" s="79"/>
      <c r="L41" s="79"/>
      <c r="M41" s="79"/>
      <c r="N41" s="79"/>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row>
    <row r="42" spans="1:10" ht="39" customHeight="1">
      <c r="A42" s="112">
        <v>2</v>
      </c>
      <c r="B42" s="86" t="s">
        <v>34</v>
      </c>
      <c r="C42" s="86"/>
      <c r="D42" s="86"/>
      <c r="E42" s="86"/>
      <c r="F42" s="86"/>
      <c r="G42" s="86"/>
      <c r="H42" s="86"/>
      <c r="I42" s="86"/>
      <c r="J42" s="86"/>
    </row>
    <row r="43" spans="1:10" ht="18" customHeight="1">
      <c r="A43" s="112">
        <v>3</v>
      </c>
      <c r="B43" s="86" t="s">
        <v>35</v>
      </c>
      <c r="C43" s="86"/>
      <c r="D43" s="86"/>
      <c r="E43" s="86"/>
      <c r="F43" s="86"/>
      <c r="G43" s="86"/>
      <c r="H43" s="86"/>
      <c r="I43" s="86"/>
      <c r="J43" s="86"/>
    </row>
    <row r="44" spans="1:10" ht="57.75" customHeight="1">
      <c r="A44" s="112">
        <v>4</v>
      </c>
      <c r="B44" s="86" t="s">
        <v>93</v>
      </c>
      <c r="C44" s="86"/>
      <c r="D44" s="86"/>
      <c r="E44" s="86"/>
      <c r="F44" s="86"/>
      <c r="G44" s="86"/>
      <c r="H44" s="86"/>
      <c r="I44" s="86"/>
      <c r="J44" s="86"/>
    </row>
    <row r="45" spans="1:10" ht="18" customHeight="1">
      <c r="A45" s="112">
        <v>5</v>
      </c>
      <c r="B45" s="86" t="s">
        <v>37</v>
      </c>
      <c r="C45" s="86"/>
      <c r="D45" s="86"/>
      <c r="E45" s="86"/>
      <c r="F45" s="86"/>
      <c r="G45" s="86"/>
      <c r="H45" s="86"/>
      <c r="I45" s="86"/>
      <c r="J45" s="86"/>
    </row>
    <row r="46" spans="1:10" ht="18" customHeight="1">
      <c r="A46" s="113">
        <v>6</v>
      </c>
      <c r="B46" s="86" t="s">
        <v>110</v>
      </c>
      <c r="C46" s="86"/>
      <c r="D46" s="86"/>
      <c r="E46" s="86"/>
      <c r="F46" s="86"/>
      <c r="G46" s="86"/>
      <c r="H46" s="86"/>
      <c r="I46" s="86"/>
      <c r="J46" s="86"/>
    </row>
    <row r="47" spans="1:10" ht="18" customHeight="1">
      <c r="A47" s="113"/>
      <c r="B47" s="86"/>
      <c r="C47" s="86"/>
      <c r="D47" s="86"/>
      <c r="E47" s="86"/>
      <c r="F47" s="86"/>
      <c r="G47" s="86"/>
      <c r="H47" s="86"/>
      <c r="I47" s="86"/>
      <c r="J47" s="86"/>
    </row>
    <row r="48" spans="1:10" ht="18">
      <c r="A48" s="88"/>
      <c r="B48" s="89"/>
      <c r="C48" s="90"/>
      <c r="D48" s="90"/>
      <c r="E48" s="90"/>
      <c r="F48" s="91"/>
      <c r="G48" s="13" t="s">
        <v>111</v>
      </c>
      <c r="H48" s="90"/>
      <c r="I48" s="92"/>
      <c r="J48" s="33"/>
    </row>
    <row r="49" spans="1:10" ht="18">
      <c r="A49" s="93"/>
      <c r="B49" s="94"/>
      <c r="C49" s="95"/>
      <c r="D49" s="33"/>
      <c r="E49" s="33"/>
      <c r="F49" s="96"/>
      <c r="G49" s="13" t="s">
        <v>112</v>
      </c>
      <c r="H49" s="98"/>
      <c r="I49" s="33"/>
      <c r="J49" s="33"/>
    </row>
    <row r="50" spans="1:10" ht="19.5">
      <c r="A50" s="93"/>
      <c r="B50" s="99" t="s">
        <v>96</v>
      </c>
      <c r="C50" s="95"/>
      <c r="D50" s="33"/>
      <c r="E50" s="33"/>
      <c r="F50" s="96"/>
      <c r="G50" s="13" t="s">
        <v>113</v>
      </c>
      <c r="H50" s="98"/>
      <c r="I50" s="33"/>
      <c r="J50" s="33"/>
    </row>
    <row r="51" spans="1:10" ht="19.5">
      <c r="A51" s="93"/>
      <c r="B51" s="99" t="s">
        <v>98</v>
      </c>
      <c r="C51" s="95"/>
      <c r="D51" s="33"/>
      <c r="E51" s="33"/>
      <c r="F51" s="96"/>
      <c r="G51" s="100" t="s">
        <v>114</v>
      </c>
      <c r="H51" s="98"/>
      <c r="I51" s="33"/>
      <c r="J51" s="100"/>
    </row>
    <row r="52" spans="1:10" ht="18">
      <c r="A52" s="87"/>
      <c r="B52" s="94"/>
      <c r="C52" s="95"/>
      <c r="D52" s="87"/>
      <c r="E52" s="114"/>
      <c r="F52" s="114"/>
      <c r="G52" s="114"/>
      <c r="H52" s="114"/>
      <c r="I52" s="87"/>
      <c r="J52" s="87"/>
    </row>
  </sheetData>
  <sheetProtection selectLockedCells="1" selectUnlockedCells="1"/>
  <mergeCells count="27">
    <mergeCell ref="A1:J1"/>
    <mergeCell ref="A2:J2"/>
    <mergeCell ref="A3:J3"/>
    <mergeCell ref="A4:J4"/>
    <mergeCell ref="A5:J5"/>
    <mergeCell ref="A6:J6"/>
    <mergeCell ref="A7:B7"/>
    <mergeCell ref="I7:J7"/>
    <mergeCell ref="A10:G10"/>
    <mergeCell ref="H10:J10"/>
    <mergeCell ref="A11:A13"/>
    <mergeCell ref="B11:B13"/>
    <mergeCell ref="C11:C13"/>
    <mergeCell ref="E11:E13"/>
    <mergeCell ref="F11:F13"/>
    <mergeCell ref="G11:G13"/>
    <mergeCell ref="H11:H13"/>
    <mergeCell ref="I11:I13"/>
    <mergeCell ref="J11:J13"/>
    <mergeCell ref="B39:J39"/>
    <mergeCell ref="B40:J40"/>
    <mergeCell ref="B41:J41"/>
    <mergeCell ref="B42:J42"/>
    <mergeCell ref="B43:J43"/>
    <mergeCell ref="B44:J44"/>
    <mergeCell ref="B45:J45"/>
    <mergeCell ref="B46:J46"/>
  </mergeCells>
  <printOptions horizontalCentered="1"/>
  <pageMargins left="0.25" right="0.25" top="0.25" bottom="0.7527777777777778" header="0.5118055555555555" footer="0.25972222222222224"/>
  <pageSetup horizontalDpi="300" verticalDpi="300" orientation="landscape" paperSize="9" scale="75"/>
  <headerFooter alignWithMargins="0">
    <oddFooter>&amp;L&amp;"Calibri,Regular"&amp;11Schedule-2B-PART-I (F&amp;&amp;I for Suupply )(REVISED)&amp;C&amp;"Calibri,Regular"&amp;11Page &amp;P of &amp;N&amp;R&amp;"Calibri,Regular"&amp;11Package:132 KV UNDERGROUND CABLE</oddFooter>
  </headerFooter>
</worksheet>
</file>

<file path=xl/worksheets/sheet4.xml><?xml version="1.0" encoding="utf-8"?>
<worksheet xmlns="http://schemas.openxmlformats.org/spreadsheetml/2006/main" xmlns:r="http://schemas.openxmlformats.org/officeDocument/2006/relationships">
  <dimension ref="A1:P60"/>
  <sheetViews>
    <sheetView tabSelected="1" zoomScale="80" zoomScaleNormal="80" zoomScaleSheetLayoutView="70" workbookViewId="0" topLeftCell="A10">
      <selection activeCell="A21" sqref="A21"/>
    </sheetView>
  </sheetViews>
  <sheetFormatPr defaultColWidth="12.57421875" defaultRowHeight="12.75"/>
  <cols>
    <col min="1" max="1" width="9.00390625" style="115" customWidth="1"/>
    <col min="2" max="2" width="98.140625" style="40" customWidth="1"/>
    <col min="3" max="3" width="10.57421875" style="42" customWidth="1"/>
    <col min="4" max="4" width="0" style="42" hidden="1" customWidth="1"/>
    <col min="5" max="5" width="16.7109375" style="43" customWidth="1"/>
    <col min="6" max="6" width="14.8515625" style="43" customWidth="1"/>
    <col min="7" max="7" width="9.28125" style="43" customWidth="1"/>
    <col min="8" max="8" width="16.140625" style="42" customWidth="1"/>
    <col min="9" max="16384" width="11.8515625" style="42" customWidth="1"/>
  </cols>
  <sheetData>
    <row r="1" spans="1:10" s="44" customFormat="1" ht="19.5" customHeight="1">
      <c r="A1" s="9" t="s">
        <v>0</v>
      </c>
      <c r="B1" s="9"/>
      <c r="C1" s="9"/>
      <c r="D1" s="9"/>
      <c r="E1" s="9"/>
      <c r="F1" s="9"/>
      <c r="G1" s="9"/>
      <c r="H1" s="9"/>
      <c r="I1" s="9"/>
      <c r="J1" s="105"/>
    </row>
    <row r="2" spans="1:10" s="44" customFormat="1" ht="44.25" customHeight="1">
      <c r="A2" s="106" t="s">
        <v>1</v>
      </c>
      <c r="B2" s="106"/>
      <c r="C2" s="106"/>
      <c r="D2" s="106"/>
      <c r="E2" s="106"/>
      <c r="F2" s="106"/>
      <c r="G2" s="106"/>
      <c r="H2" s="106"/>
      <c r="I2" s="106"/>
      <c r="J2" s="107"/>
    </row>
    <row r="3" spans="1:10" s="44" customFormat="1" ht="20.25" customHeight="1">
      <c r="A3" s="5" t="s">
        <v>115</v>
      </c>
      <c r="B3" s="5"/>
      <c r="C3" s="5"/>
      <c r="D3" s="5"/>
      <c r="E3" s="5"/>
      <c r="F3" s="5"/>
      <c r="G3" s="5"/>
      <c r="H3" s="5"/>
      <c r="I3" s="5"/>
      <c r="J3" s="108"/>
    </row>
    <row r="4" spans="1:10" s="44" customFormat="1" ht="23.25" customHeight="1">
      <c r="A4" s="9" t="s">
        <v>116</v>
      </c>
      <c r="B4" s="9"/>
      <c r="C4" s="9"/>
      <c r="D4" s="9"/>
      <c r="E4" s="9"/>
      <c r="F4" s="9"/>
      <c r="G4" s="9"/>
      <c r="H4" s="9"/>
      <c r="I4" s="9"/>
      <c r="J4" s="105"/>
    </row>
    <row r="5" spans="1:10" s="44" customFormat="1" ht="23.25" customHeight="1">
      <c r="A5" s="9" t="s">
        <v>117</v>
      </c>
      <c r="B5" s="9"/>
      <c r="C5" s="9"/>
      <c r="D5" s="9"/>
      <c r="E5" s="9"/>
      <c r="F5" s="9"/>
      <c r="G5" s="9"/>
      <c r="H5" s="9"/>
      <c r="I5" s="9"/>
      <c r="J5" s="105"/>
    </row>
    <row r="6" spans="1:9" s="44" customFormat="1" ht="23.25" customHeight="1">
      <c r="A6" s="9" t="s">
        <v>118</v>
      </c>
      <c r="B6" s="9"/>
      <c r="C6" s="9"/>
      <c r="D6" s="9"/>
      <c r="E6" s="9"/>
      <c r="F6" s="9"/>
      <c r="G6" s="9"/>
      <c r="H6" s="9"/>
      <c r="I6" s="9"/>
    </row>
    <row r="7" spans="1:10" s="44" customFormat="1" ht="19.5" customHeight="1">
      <c r="A7" s="48" t="s">
        <v>6</v>
      </c>
      <c r="B7" s="48"/>
      <c r="C7" s="11"/>
      <c r="D7" s="11"/>
      <c r="E7" s="12"/>
      <c r="F7" s="13" t="s">
        <v>7</v>
      </c>
      <c r="G7" s="13"/>
      <c r="H7" s="13"/>
      <c r="I7" s="48"/>
      <c r="J7" s="116"/>
    </row>
    <row r="8" spans="1:10" s="44" customFormat="1" ht="18">
      <c r="A8" s="11"/>
      <c r="B8" s="11"/>
      <c r="C8" s="11"/>
      <c r="D8" s="11"/>
      <c r="E8" s="12"/>
      <c r="F8" s="13" t="s">
        <v>8</v>
      </c>
      <c r="G8" s="13"/>
      <c r="H8" s="13"/>
      <c r="I8" s="11"/>
      <c r="J8"/>
    </row>
    <row r="9" spans="1:10" ht="18">
      <c r="A9" s="11"/>
      <c r="B9" s="11"/>
      <c r="C9" s="11"/>
      <c r="D9" s="11"/>
      <c r="E9" s="12"/>
      <c r="F9" s="13" t="s">
        <v>9</v>
      </c>
      <c r="G9" s="13"/>
      <c r="H9" s="13"/>
      <c r="I9" s="11"/>
      <c r="J9"/>
    </row>
    <row r="10" spans="1:9" ht="20.25" customHeight="1">
      <c r="A10" s="16" t="s">
        <v>119</v>
      </c>
      <c r="B10" s="16"/>
      <c r="C10" s="16"/>
      <c r="D10" s="16"/>
      <c r="E10" s="16"/>
      <c r="F10" s="16"/>
      <c r="G10" s="16"/>
      <c r="H10" s="117" t="s">
        <v>120</v>
      </c>
      <c r="I10" s="117"/>
    </row>
    <row r="11" spans="1:9" ht="18" customHeight="1">
      <c r="A11" s="51" t="s">
        <v>51</v>
      </c>
      <c r="B11" s="52" t="s">
        <v>121</v>
      </c>
      <c r="C11" s="54" t="s">
        <v>14</v>
      </c>
      <c r="D11" s="54"/>
      <c r="E11" s="55" t="s">
        <v>15</v>
      </c>
      <c r="F11" s="55" t="s">
        <v>16</v>
      </c>
      <c r="G11" s="55" t="s">
        <v>53</v>
      </c>
      <c r="H11" s="117" t="s">
        <v>122</v>
      </c>
      <c r="I11" s="117" t="s">
        <v>123</v>
      </c>
    </row>
    <row r="12" spans="1:9" s="115" customFormat="1" ht="15.75" customHeight="1">
      <c r="A12" s="51"/>
      <c r="B12" s="52" t="s">
        <v>124</v>
      </c>
      <c r="C12" s="54"/>
      <c r="D12" s="54"/>
      <c r="E12" s="55"/>
      <c r="F12" s="55"/>
      <c r="G12" s="55"/>
      <c r="H12" s="117"/>
      <c r="I12" s="117"/>
    </row>
    <row r="13" spans="1:9" ht="86.25" customHeight="1">
      <c r="A13" s="51"/>
      <c r="B13" s="52"/>
      <c r="C13" s="54"/>
      <c r="D13" s="54"/>
      <c r="E13" s="55"/>
      <c r="F13" s="55"/>
      <c r="G13" s="55"/>
      <c r="H13" s="117"/>
      <c r="I13" s="117"/>
    </row>
    <row r="14" spans="1:9" ht="19.5">
      <c r="A14" s="52">
        <v>1</v>
      </c>
      <c r="B14" s="52">
        <v>2</v>
      </c>
      <c r="C14" s="54">
        <v>3</v>
      </c>
      <c r="D14" s="54"/>
      <c r="E14" s="55">
        <v>4</v>
      </c>
      <c r="F14" s="55">
        <v>5</v>
      </c>
      <c r="G14" s="55">
        <v>6</v>
      </c>
      <c r="H14" s="55">
        <v>7</v>
      </c>
      <c r="I14" s="55">
        <v>8</v>
      </c>
    </row>
    <row r="15" spans="1:9" s="120" customFormat="1" ht="75.75" customHeight="1">
      <c r="A15" s="51" t="s">
        <v>33</v>
      </c>
      <c r="B15" s="65" t="s">
        <v>125</v>
      </c>
      <c r="C15" s="118" t="s">
        <v>126</v>
      </c>
      <c r="D15" s="119"/>
      <c r="E15" s="118">
        <v>226</v>
      </c>
      <c r="F15" s="118">
        <v>587</v>
      </c>
      <c r="G15" s="73">
        <f>E15+F15</f>
        <v>813</v>
      </c>
      <c r="H15" s="74"/>
      <c r="I15" s="74"/>
    </row>
    <row r="16" spans="1:9" ht="38.25">
      <c r="A16" s="51" t="s">
        <v>127</v>
      </c>
      <c r="B16" s="65" t="s">
        <v>128</v>
      </c>
      <c r="C16" s="61" t="s">
        <v>129</v>
      </c>
      <c r="D16" s="59"/>
      <c r="E16" s="59">
        <v>1</v>
      </c>
      <c r="F16" s="59">
        <v>1</v>
      </c>
      <c r="G16" s="118">
        <f>E16+F16</f>
        <v>2</v>
      </c>
      <c r="H16" s="63"/>
      <c r="I16" s="63"/>
    </row>
    <row r="17" spans="1:9" ht="19.5">
      <c r="A17" s="51" t="s">
        <v>130</v>
      </c>
      <c r="B17" s="65" t="s">
        <v>131</v>
      </c>
      <c r="C17" s="66"/>
      <c r="D17" s="66"/>
      <c r="E17" s="66"/>
      <c r="F17" s="66"/>
      <c r="G17" s="66"/>
      <c r="H17" s="66"/>
      <c r="I17" s="66"/>
    </row>
    <row r="18" spans="1:9" ht="150.75">
      <c r="A18" s="59" t="s">
        <v>132</v>
      </c>
      <c r="B18" s="60" t="s">
        <v>133</v>
      </c>
      <c r="C18" s="66"/>
      <c r="D18" s="66"/>
      <c r="E18" s="66"/>
      <c r="F18" s="66"/>
      <c r="G18" s="66"/>
      <c r="H18" s="66"/>
      <c r="I18" s="66"/>
    </row>
    <row r="19" spans="1:9" ht="19.5">
      <c r="A19" s="59" t="s">
        <v>134</v>
      </c>
      <c r="B19" s="60" t="s">
        <v>135</v>
      </c>
      <c r="C19" s="61" t="s">
        <v>136</v>
      </c>
      <c r="D19" s="59"/>
      <c r="E19" s="118">
        <v>196</v>
      </c>
      <c r="F19" s="118">
        <v>517</v>
      </c>
      <c r="G19" s="73">
        <f>E19+F19</f>
        <v>713</v>
      </c>
      <c r="H19" s="63"/>
      <c r="I19" s="63"/>
    </row>
    <row r="20" spans="1:9" ht="19.5">
      <c r="A20" s="59" t="s">
        <v>137</v>
      </c>
      <c r="B20" s="60" t="s">
        <v>138</v>
      </c>
      <c r="C20" s="61" t="s">
        <v>136</v>
      </c>
      <c r="D20" s="59"/>
      <c r="E20" s="118">
        <v>20</v>
      </c>
      <c r="F20" s="118">
        <v>20</v>
      </c>
      <c r="G20" s="73">
        <f>E20+F20</f>
        <v>40</v>
      </c>
      <c r="H20" s="63"/>
      <c r="I20" s="63"/>
    </row>
    <row r="21" spans="1:9" ht="36.75">
      <c r="A21" s="59" t="s">
        <v>139</v>
      </c>
      <c r="B21" s="65" t="s">
        <v>140</v>
      </c>
      <c r="C21" s="61" t="s">
        <v>141</v>
      </c>
      <c r="D21" s="59"/>
      <c r="E21" s="118">
        <v>80</v>
      </c>
      <c r="F21" s="118">
        <v>160</v>
      </c>
      <c r="G21" s="73">
        <f>E21+F21</f>
        <v>240</v>
      </c>
      <c r="H21" s="63"/>
      <c r="I21" s="63"/>
    </row>
    <row r="22" spans="1:9" ht="18">
      <c r="A22" s="59">
        <v>5</v>
      </c>
      <c r="B22" s="16" t="s">
        <v>142</v>
      </c>
      <c r="C22" s="66"/>
      <c r="D22" s="66"/>
      <c r="E22" s="66"/>
      <c r="F22" s="66"/>
      <c r="G22" s="66"/>
      <c r="H22" s="66"/>
      <c r="I22" s="66"/>
    </row>
    <row r="23" spans="1:9" ht="206.25">
      <c r="A23" s="59">
        <v>5.1</v>
      </c>
      <c r="B23" s="60" t="s">
        <v>143</v>
      </c>
      <c r="C23" s="68" t="s">
        <v>88</v>
      </c>
      <c r="D23" s="68"/>
      <c r="E23" s="121">
        <v>1</v>
      </c>
      <c r="F23" s="121">
        <v>1</v>
      </c>
      <c r="G23" s="121">
        <f>E23+F23</f>
        <v>2</v>
      </c>
      <c r="H23" s="68"/>
      <c r="I23" s="68"/>
    </row>
    <row r="24" spans="1:9" ht="19.5">
      <c r="A24" s="59">
        <v>6</v>
      </c>
      <c r="B24" s="122" t="s">
        <v>144</v>
      </c>
      <c r="C24" s="66"/>
      <c r="D24" s="66"/>
      <c r="E24" s="66"/>
      <c r="F24" s="66"/>
      <c r="G24" s="66"/>
      <c r="H24" s="66"/>
      <c r="I24" s="66"/>
    </row>
    <row r="25" spans="1:9" ht="94.5">
      <c r="A25" s="59">
        <v>6.1</v>
      </c>
      <c r="B25" s="60" t="s">
        <v>145</v>
      </c>
      <c r="C25" s="61" t="s">
        <v>28</v>
      </c>
      <c r="D25" s="59"/>
      <c r="E25" s="59">
        <v>6</v>
      </c>
      <c r="F25" s="59">
        <v>6</v>
      </c>
      <c r="G25" s="73">
        <f>E25+F25</f>
        <v>12</v>
      </c>
      <c r="H25" s="63"/>
      <c r="I25" s="63"/>
    </row>
    <row r="26" spans="1:9" ht="94.5">
      <c r="A26" s="59">
        <v>6.2</v>
      </c>
      <c r="B26" s="60" t="s">
        <v>146</v>
      </c>
      <c r="C26" s="61" t="s">
        <v>28</v>
      </c>
      <c r="D26" s="59"/>
      <c r="E26" s="59">
        <v>6</v>
      </c>
      <c r="F26" s="59">
        <v>6</v>
      </c>
      <c r="G26" s="73">
        <f>E26+F26</f>
        <v>12</v>
      </c>
      <c r="H26" s="63"/>
      <c r="I26" s="63"/>
    </row>
    <row r="27" spans="1:9" ht="94.5" customHeight="1">
      <c r="A27" s="59">
        <v>7</v>
      </c>
      <c r="B27" s="60" t="s">
        <v>147</v>
      </c>
      <c r="C27" s="61" t="s">
        <v>28</v>
      </c>
      <c r="D27" s="59"/>
      <c r="E27" s="59">
        <v>12</v>
      </c>
      <c r="F27" s="59">
        <v>12</v>
      </c>
      <c r="G27" s="73">
        <f>E27+F27</f>
        <v>24</v>
      </c>
      <c r="H27" s="63"/>
      <c r="I27" s="63"/>
    </row>
    <row r="28" spans="1:9" ht="19.5">
      <c r="A28" s="59">
        <v>7.1</v>
      </c>
      <c r="B28" s="71" t="s">
        <v>148</v>
      </c>
      <c r="C28" s="66"/>
      <c r="D28" s="66"/>
      <c r="E28" s="66"/>
      <c r="F28" s="66"/>
      <c r="G28" s="66"/>
      <c r="H28" s="66"/>
      <c r="I28" s="66"/>
    </row>
    <row r="29" spans="1:9" ht="19.5">
      <c r="A29" s="123" t="s">
        <v>149</v>
      </c>
      <c r="B29" s="75" t="s">
        <v>150</v>
      </c>
      <c r="C29" s="61" t="s">
        <v>151</v>
      </c>
      <c r="D29" s="124"/>
      <c r="E29" s="67">
        <v>66</v>
      </c>
      <c r="F29" s="67">
        <v>66</v>
      </c>
      <c r="G29" s="73">
        <f>E29+F29</f>
        <v>132</v>
      </c>
      <c r="H29" s="17"/>
      <c r="I29" s="63"/>
    </row>
    <row r="30" spans="1:9" ht="19.5">
      <c r="A30" s="123" t="s">
        <v>152</v>
      </c>
      <c r="B30" s="75" t="s">
        <v>153</v>
      </c>
      <c r="C30" s="61" t="s">
        <v>151</v>
      </c>
      <c r="D30" s="124"/>
      <c r="E30" s="67">
        <f>3*40</f>
        <v>120</v>
      </c>
      <c r="F30" s="67">
        <f>3*40</f>
        <v>120</v>
      </c>
      <c r="G30" s="73">
        <f>E30+F30</f>
        <v>240</v>
      </c>
      <c r="H30" s="17"/>
      <c r="I30" s="63"/>
    </row>
    <row r="31" spans="1:9" ht="19.5">
      <c r="A31" s="123" t="s">
        <v>154</v>
      </c>
      <c r="B31" s="75" t="s">
        <v>155</v>
      </c>
      <c r="C31" s="61" t="s">
        <v>151</v>
      </c>
      <c r="D31" s="124"/>
      <c r="E31" s="67">
        <f>2*5.4</f>
        <v>10.8</v>
      </c>
      <c r="F31" s="67">
        <f>2*5.4</f>
        <v>10.8</v>
      </c>
      <c r="G31" s="73">
        <f>E31+F31</f>
        <v>21.6</v>
      </c>
      <c r="H31" s="17"/>
      <c r="I31" s="63"/>
    </row>
    <row r="32" spans="1:9" ht="19.5">
      <c r="A32" s="59">
        <v>8</v>
      </c>
      <c r="B32" s="71" t="s">
        <v>156</v>
      </c>
      <c r="C32" s="66"/>
      <c r="D32" s="66"/>
      <c r="E32" s="66"/>
      <c r="F32" s="66"/>
      <c r="G32" s="66"/>
      <c r="H32" s="66"/>
      <c r="I32" s="66"/>
    </row>
    <row r="33" spans="1:9" ht="19.5">
      <c r="A33" s="59">
        <v>8.1</v>
      </c>
      <c r="B33" s="75" t="s">
        <v>150</v>
      </c>
      <c r="C33" s="61" t="s">
        <v>151</v>
      </c>
      <c r="D33" s="124"/>
      <c r="E33" s="67">
        <v>1</v>
      </c>
      <c r="F33" s="67">
        <v>1</v>
      </c>
      <c r="G33" s="73">
        <f>E33+F33</f>
        <v>2</v>
      </c>
      <c r="H33" s="17"/>
      <c r="I33" s="63"/>
    </row>
    <row r="34" spans="1:9" ht="19.5">
      <c r="A34" s="59">
        <v>8.2</v>
      </c>
      <c r="B34" s="75" t="s">
        <v>153</v>
      </c>
      <c r="C34" s="61" t="s">
        <v>151</v>
      </c>
      <c r="D34" s="124"/>
      <c r="E34" s="67">
        <f>3*1.6</f>
        <v>4.800000000000001</v>
      </c>
      <c r="F34" s="67">
        <f>3*1.6</f>
        <v>4.800000000000001</v>
      </c>
      <c r="G34" s="73">
        <f>E34+F34</f>
        <v>9.600000000000001</v>
      </c>
      <c r="H34" s="17"/>
      <c r="I34" s="63"/>
    </row>
    <row r="35" spans="1:9" ht="19.5">
      <c r="A35" s="59">
        <v>8.3</v>
      </c>
      <c r="B35" s="75" t="s">
        <v>155</v>
      </c>
      <c r="C35" s="61" t="s">
        <v>151</v>
      </c>
      <c r="D35" s="124"/>
      <c r="E35" s="67">
        <f>2*0.35</f>
        <v>0.7</v>
      </c>
      <c r="F35" s="67">
        <f>2*0.35</f>
        <v>0.7</v>
      </c>
      <c r="G35" s="73">
        <f>E35+F35</f>
        <v>1.4</v>
      </c>
      <c r="H35" s="17"/>
      <c r="I35" s="63"/>
    </row>
    <row r="36" spans="1:9" ht="19.5">
      <c r="A36" s="59">
        <v>9</v>
      </c>
      <c r="B36" s="71" t="s">
        <v>157</v>
      </c>
      <c r="C36" s="66"/>
      <c r="D36" s="66"/>
      <c r="E36" s="66"/>
      <c r="F36" s="66"/>
      <c r="G36" s="66"/>
      <c r="H36" s="66"/>
      <c r="I36" s="66"/>
    </row>
    <row r="37" spans="1:9" ht="19.5">
      <c r="A37" s="59">
        <v>9.1</v>
      </c>
      <c r="B37" s="75" t="s">
        <v>150</v>
      </c>
      <c r="C37" s="61" t="s">
        <v>151</v>
      </c>
      <c r="D37" s="124"/>
      <c r="E37" s="67">
        <v>7.6</v>
      </c>
      <c r="F37" s="67">
        <v>7.6</v>
      </c>
      <c r="G37" s="73">
        <f>E37+F37</f>
        <v>15.2</v>
      </c>
      <c r="H37" s="17"/>
      <c r="I37" s="63"/>
    </row>
    <row r="38" spans="1:9" ht="19.5">
      <c r="A38" s="59">
        <v>9.2</v>
      </c>
      <c r="B38" s="75" t="s">
        <v>153</v>
      </c>
      <c r="C38" s="61" t="s">
        <v>151</v>
      </c>
      <c r="D38" s="124"/>
      <c r="E38" s="67">
        <f>3*16.22</f>
        <v>48.66</v>
      </c>
      <c r="F38" s="67">
        <f>3*16.22</f>
        <v>48.66</v>
      </c>
      <c r="G38" s="73">
        <f>E38+F38</f>
        <v>97.32</v>
      </c>
      <c r="H38" s="17"/>
      <c r="I38" s="63"/>
    </row>
    <row r="39" spans="1:9" ht="19.5">
      <c r="A39" s="59">
        <v>9.3</v>
      </c>
      <c r="B39" s="75" t="s">
        <v>155</v>
      </c>
      <c r="C39" s="61" t="s">
        <v>151</v>
      </c>
      <c r="D39" s="124"/>
      <c r="E39" s="67">
        <f>2*6.7</f>
        <v>13.4</v>
      </c>
      <c r="F39" s="67">
        <f>2*6.7</f>
        <v>13.4</v>
      </c>
      <c r="G39" s="73">
        <f>E39+F39</f>
        <v>26.8</v>
      </c>
      <c r="H39" s="17"/>
      <c r="I39" s="63"/>
    </row>
    <row r="40" spans="1:9" ht="19.5">
      <c r="A40" s="64">
        <v>10</v>
      </c>
      <c r="B40" s="60" t="s">
        <v>158</v>
      </c>
      <c r="C40" s="61" t="s">
        <v>159</v>
      </c>
      <c r="D40" s="59"/>
      <c r="E40" s="59">
        <v>1</v>
      </c>
      <c r="F40" s="59">
        <v>1</v>
      </c>
      <c r="G40" s="73">
        <f>E40+F40</f>
        <v>2</v>
      </c>
      <c r="H40" s="63"/>
      <c r="I40" s="63"/>
    </row>
    <row r="41" spans="1:9" ht="19.5">
      <c r="A41" s="64">
        <v>11</v>
      </c>
      <c r="B41" s="125" t="s">
        <v>160</v>
      </c>
      <c r="C41" s="61" t="s">
        <v>88</v>
      </c>
      <c r="D41" s="73"/>
      <c r="E41" s="59">
        <v>1</v>
      </c>
      <c r="F41" s="59">
        <v>1</v>
      </c>
      <c r="G41" s="73">
        <f>E41+F41</f>
        <v>2</v>
      </c>
      <c r="H41" s="74"/>
      <c r="I41" s="74"/>
    </row>
    <row r="42" spans="1:9" ht="75.75">
      <c r="A42" s="59">
        <v>12</v>
      </c>
      <c r="B42" s="60" t="s">
        <v>161</v>
      </c>
      <c r="C42" s="61" t="s">
        <v>88</v>
      </c>
      <c r="D42" s="59"/>
      <c r="E42" s="59">
        <v>1</v>
      </c>
      <c r="F42" s="59">
        <v>1</v>
      </c>
      <c r="G42" s="73">
        <f>E42+F42</f>
        <v>2</v>
      </c>
      <c r="H42" s="74"/>
      <c r="I42" s="74"/>
    </row>
    <row r="43" spans="1:9" ht="38.25">
      <c r="A43" s="62">
        <v>13</v>
      </c>
      <c r="B43" s="22" t="s">
        <v>162</v>
      </c>
      <c r="C43" s="62" t="s">
        <v>163</v>
      </c>
      <c r="D43" s="17"/>
      <c r="E43" s="59">
        <v>1</v>
      </c>
      <c r="F43" s="59">
        <v>1</v>
      </c>
      <c r="G43" s="73">
        <f>E43+F43</f>
        <v>2</v>
      </c>
      <c r="H43" s="63"/>
      <c r="I43" s="63"/>
    </row>
    <row r="44" spans="1:16" s="110" customFormat="1" ht="21" customHeight="1">
      <c r="A44" s="59"/>
      <c r="B44" s="69" t="s">
        <v>164</v>
      </c>
      <c r="C44" s="77"/>
      <c r="D44" s="26"/>
      <c r="E44" s="77"/>
      <c r="F44" s="77"/>
      <c r="G44" s="77"/>
      <c r="H44" s="126"/>
      <c r="I44" s="127"/>
      <c r="J44" s="79"/>
      <c r="K44" s="79"/>
      <c r="L44" s="79"/>
      <c r="M44" s="79"/>
      <c r="N44" s="79"/>
      <c r="O44" s="79"/>
      <c r="P44" s="79"/>
    </row>
    <row r="45" spans="1:9" ht="21" customHeight="1">
      <c r="A45" s="113"/>
      <c r="B45" s="128" t="s">
        <v>165</v>
      </c>
      <c r="C45" s="87"/>
      <c r="D45" s="87"/>
      <c r="E45" s="114"/>
      <c r="F45" s="114"/>
      <c r="G45" s="114"/>
      <c r="H45" s="87"/>
      <c r="I45" s="87"/>
    </row>
    <row r="46" spans="1:9" ht="30" customHeight="1">
      <c r="A46" s="129">
        <v>1</v>
      </c>
      <c r="B46" s="86" t="s">
        <v>166</v>
      </c>
      <c r="C46" s="86"/>
      <c r="D46" s="86"/>
      <c r="E46" s="86"/>
      <c r="F46" s="86"/>
      <c r="G46" s="86"/>
      <c r="H46" s="86"/>
      <c r="I46" s="86"/>
    </row>
    <row r="47" spans="1:9" ht="18" customHeight="1">
      <c r="A47" s="130">
        <v>2</v>
      </c>
      <c r="B47" s="86" t="s">
        <v>35</v>
      </c>
      <c r="C47" s="86"/>
      <c r="D47" s="86"/>
      <c r="E47" s="86"/>
      <c r="F47" s="86"/>
      <c r="G47" s="86"/>
      <c r="H47" s="86"/>
      <c r="I47" s="86"/>
    </row>
    <row r="48" spans="1:9" ht="57.75" customHeight="1">
      <c r="A48" s="130">
        <v>3</v>
      </c>
      <c r="B48" s="86" t="s">
        <v>167</v>
      </c>
      <c r="C48" s="86"/>
      <c r="D48" s="86"/>
      <c r="E48" s="86"/>
      <c r="F48" s="86"/>
      <c r="G48" s="86"/>
      <c r="H48" s="86"/>
      <c r="I48" s="86"/>
    </row>
    <row r="49" spans="1:9" ht="18" customHeight="1">
      <c r="A49" s="130">
        <v>4</v>
      </c>
      <c r="B49" s="86" t="s">
        <v>37</v>
      </c>
      <c r="C49" s="86"/>
      <c r="D49" s="86"/>
      <c r="E49" s="86"/>
      <c r="F49" s="86"/>
      <c r="G49" s="86"/>
      <c r="H49" s="86"/>
      <c r="I49" s="86"/>
    </row>
    <row r="50" spans="1:9" ht="22.5" customHeight="1">
      <c r="A50" s="130">
        <v>5</v>
      </c>
      <c r="B50" s="86" t="s">
        <v>168</v>
      </c>
      <c r="C50" s="86"/>
      <c r="D50" s="86"/>
      <c r="E50" s="86"/>
      <c r="F50" s="86"/>
      <c r="G50" s="86"/>
      <c r="H50" s="86"/>
      <c r="I50" s="86"/>
    </row>
    <row r="51" spans="1:9" ht="57.75" customHeight="1">
      <c r="A51" s="130" t="s">
        <v>169</v>
      </c>
      <c r="B51" s="86" t="s">
        <v>170</v>
      </c>
      <c r="C51" s="86"/>
      <c r="D51" s="86"/>
      <c r="E51" s="86"/>
      <c r="F51" s="86"/>
      <c r="G51" s="86"/>
      <c r="H51" s="86"/>
      <c r="I51" s="86"/>
    </row>
    <row r="52" spans="1:9" ht="57.75" customHeight="1">
      <c r="A52" s="130" t="s">
        <v>171</v>
      </c>
      <c r="B52" s="86" t="s">
        <v>172</v>
      </c>
      <c r="C52" s="86"/>
      <c r="D52" s="86"/>
      <c r="E52" s="86"/>
      <c r="F52" s="86"/>
      <c r="G52" s="86"/>
      <c r="H52" s="86"/>
      <c r="I52" s="86"/>
    </row>
    <row r="53" spans="1:9" ht="20.25" customHeight="1">
      <c r="A53" s="130">
        <v>8</v>
      </c>
      <c r="B53" s="131" t="s">
        <v>173</v>
      </c>
      <c r="C53" s="131"/>
      <c r="D53" s="131"/>
      <c r="E53" s="131"/>
      <c r="F53" s="131"/>
      <c r="G53" s="131"/>
      <c r="H53" s="131"/>
      <c r="I53" s="131"/>
    </row>
    <row r="54" spans="1:9" ht="18">
      <c r="A54" s="130"/>
      <c r="B54" s="131"/>
      <c r="C54" s="131"/>
      <c r="D54" s="131"/>
      <c r="E54" s="131"/>
      <c r="F54" s="131"/>
      <c r="G54" s="114"/>
      <c r="H54" s="87"/>
      <c r="I54" s="87"/>
    </row>
    <row r="55" spans="1:9" ht="19.5">
      <c r="A55" s="132" t="s">
        <v>96</v>
      </c>
      <c r="B55" s="31"/>
      <c r="C55" s="31"/>
      <c r="D55" s="31"/>
      <c r="E55" s="31"/>
      <c r="F55" s="133" t="s">
        <v>111</v>
      </c>
      <c r="G55" s="87"/>
      <c r="H55" s="87"/>
      <c r="I55" s="87"/>
    </row>
    <row r="56" spans="1:9" ht="19.5">
      <c r="A56" s="132" t="s">
        <v>98</v>
      </c>
      <c r="B56" s="134"/>
      <c r="C56" s="135"/>
      <c r="D56" s="135"/>
      <c r="E56" s="133"/>
      <c r="F56" s="133" t="s">
        <v>112</v>
      </c>
      <c r="G56" s="87"/>
      <c r="H56" s="87"/>
      <c r="I56" s="13"/>
    </row>
    <row r="57" spans="1:9" ht="18">
      <c r="A57" s="136"/>
      <c r="B57" s="134"/>
      <c r="C57" s="135"/>
      <c r="D57" s="135"/>
      <c r="E57" s="133"/>
      <c r="F57" s="133" t="s">
        <v>113</v>
      </c>
      <c r="G57" s="87"/>
      <c r="H57" s="87"/>
      <c r="I57" s="13"/>
    </row>
    <row r="58" spans="1:9" ht="18">
      <c r="A58" s="137"/>
      <c r="B58" s="134"/>
      <c r="C58" s="135"/>
      <c r="D58" s="135"/>
      <c r="E58" s="133"/>
      <c r="F58" s="138" t="s">
        <v>114</v>
      </c>
      <c r="G58" s="87"/>
      <c r="H58" s="87"/>
      <c r="I58" s="13"/>
    </row>
    <row r="59" spans="1:9" ht="18">
      <c r="A59" s="114"/>
      <c r="B59" s="94"/>
      <c r="C59" s="87"/>
      <c r="D59" s="87"/>
      <c r="E59" s="114"/>
      <c r="F59" s="114"/>
      <c r="G59" s="114"/>
      <c r="H59" s="87"/>
      <c r="I59" s="87"/>
    </row>
    <row r="60" spans="1:9" ht="15.75">
      <c r="A60" s="104"/>
      <c r="B60" s="102"/>
      <c r="C60" s="101"/>
      <c r="D60" s="101"/>
      <c r="E60" s="104"/>
      <c r="F60" s="104"/>
      <c r="G60" s="104"/>
      <c r="H60" s="101"/>
      <c r="I60" s="101"/>
    </row>
  </sheetData>
  <sheetProtection selectLockedCells="1" selectUnlockedCells="1"/>
  <mergeCells count="25">
    <mergeCell ref="A1:I1"/>
    <mergeCell ref="A2:I2"/>
    <mergeCell ref="A3:I3"/>
    <mergeCell ref="A4:I4"/>
    <mergeCell ref="A5:I5"/>
    <mergeCell ref="A6:I6"/>
    <mergeCell ref="A7:B7"/>
    <mergeCell ref="A10:G10"/>
    <mergeCell ref="H10:I10"/>
    <mergeCell ref="A11:A13"/>
    <mergeCell ref="C11:C13"/>
    <mergeCell ref="E11:E13"/>
    <mergeCell ref="F11:F13"/>
    <mergeCell ref="G11:G13"/>
    <mergeCell ref="H11:H13"/>
    <mergeCell ref="I11:I13"/>
    <mergeCell ref="B12:B13"/>
    <mergeCell ref="B46:I46"/>
    <mergeCell ref="B47:I47"/>
    <mergeCell ref="B48:I48"/>
    <mergeCell ref="B49:I49"/>
    <mergeCell ref="B50:I50"/>
    <mergeCell ref="B51:I51"/>
    <mergeCell ref="B52:I52"/>
    <mergeCell ref="B53:I53"/>
  </mergeCells>
  <printOptions horizontalCentered="1"/>
  <pageMargins left="0.25" right="0.5" top="0.25" bottom="0.7506944444444444" header="0.5118055555555555" footer="0.5118055555555555"/>
  <pageSetup horizontalDpi="300" verticalDpi="300" orientation="landscape" paperSize="9" scale="63"/>
  <headerFooter alignWithMargins="0">
    <oddFooter>&amp;LSchedule-2C-PART-I (ERECTION &amp;&amp; CIVIL)(REVISED)&amp;CPage &amp;P of &amp;N&amp;RPACKAGE- 132 KV U/G ANNEALED COPPER CABLE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 Padhy</cp:lastModifiedBy>
  <dcterms:modified xsi:type="dcterms:W3CDTF">2011-08-23T11:39:25Z</dcterms:modified>
  <cp:category/>
  <cp:version/>
  <cp:contentType/>
  <cp:contentStatus/>
  <cp:revision>29</cp:revision>
</cp:coreProperties>
</file>